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13_ncr:1_{8B4EE5C4-D68B-4861-B625-DC3F57E23BF9}" xr6:coauthVersionLast="47" xr6:coauthVersionMax="47" xr10:uidLastSave="{00000000-0000-0000-0000-000000000000}"/>
  <bookViews>
    <workbookView xWindow="28680" yWindow="-135" windowWidth="29040" windowHeight="15720" activeTab="5" xr2:uid="{2276D260-B56D-4A08-89FA-84EED3BB0D85}"/>
  </bookViews>
  <sheets>
    <sheet name="Q1 2025 v2" sheetId="2" r:id="rId1"/>
    <sheet name="Q2 2025 v2" sheetId="3" r:id="rId2"/>
    <sheet name="Q3 2025 v2" sheetId="4" r:id="rId3"/>
    <sheet name="Q4 2025 v2" sheetId="5" r:id="rId4"/>
    <sheet name="FY 2025 v2" sheetId="6" r:id="rId5"/>
    <sheet name="Q1 2026 v2" sheetId="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8" i="6" l="1"/>
  <c r="F17" i="6"/>
  <c r="F14" i="6"/>
  <c r="F18" i="6" s="1"/>
  <c r="F20" i="6" s="1"/>
  <c r="E14" i="6"/>
  <c r="E18" i="6" s="1"/>
  <c r="E20" i="6" s="1"/>
  <c r="H12" i="6"/>
  <c r="H26" i="6"/>
  <c r="H19" i="5"/>
  <c r="B19" i="6"/>
  <c r="H17" i="5"/>
  <c r="F14" i="5"/>
  <c r="F15" i="5" s="1"/>
  <c r="E14" i="5"/>
  <c r="E18" i="5" s="1"/>
  <c r="E20" i="5" s="1"/>
  <c r="E21" i="5" s="1"/>
  <c r="D14" i="5"/>
  <c r="D18" i="5" s="1"/>
  <c r="D20" i="5" s="1"/>
  <c r="C14" i="5"/>
  <c r="C18" i="5" s="1"/>
  <c r="C20" i="5" s="1"/>
  <c r="C21" i="5" s="1"/>
  <c r="B14" i="5"/>
  <c r="B18" i="5" s="1"/>
  <c r="B20" i="5" s="1"/>
  <c r="B21" i="5" s="1"/>
  <c r="D13" i="6"/>
  <c r="D14" i="6" s="1"/>
  <c r="D18" i="6" s="1"/>
  <c r="H12" i="5"/>
  <c r="D15" i="5"/>
  <c r="C15" i="5"/>
  <c r="B10" i="6"/>
  <c r="H29" i="6"/>
  <c r="H19" i="4"/>
  <c r="E17" i="6"/>
  <c r="F14" i="4"/>
  <c r="F15" i="4" s="1"/>
  <c r="E14" i="4"/>
  <c r="E15" i="4" s="1"/>
  <c r="D14" i="4"/>
  <c r="D15" i="4" s="1"/>
  <c r="C14" i="4"/>
  <c r="C18" i="4" s="1"/>
  <c r="C20" i="4" s="1"/>
  <c r="B14" i="4"/>
  <c r="B18" i="4" s="1"/>
  <c r="B20" i="4" s="1"/>
  <c r="B21" i="4" s="1"/>
  <c r="H13" i="4"/>
  <c r="H12" i="4"/>
  <c r="H10" i="4"/>
  <c r="H25" i="6"/>
  <c r="H19" i="3"/>
  <c r="B17" i="6"/>
  <c r="F14" i="3"/>
  <c r="F18" i="3" s="1"/>
  <c r="F20" i="3" s="1"/>
  <c r="F21" i="3" s="1"/>
  <c r="E14" i="3"/>
  <c r="E18" i="3" s="1"/>
  <c r="E20" i="3" s="1"/>
  <c r="E21" i="3" s="1"/>
  <c r="D14" i="3"/>
  <c r="D15" i="3" s="1"/>
  <c r="C14" i="3"/>
  <c r="C18" i="3" s="1"/>
  <c r="C20" i="3" s="1"/>
  <c r="B14" i="3"/>
  <c r="B18" i="3" s="1"/>
  <c r="B20" i="3" s="1"/>
  <c r="H13" i="3"/>
  <c r="H12" i="3"/>
  <c r="H14" i="3" s="1"/>
  <c r="H10" i="3"/>
  <c r="E15" i="3"/>
  <c r="C15" i="3"/>
  <c r="D19" i="6"/>
  <c r="E15" i="2"/>
  <c r="F14" i="2"/>
  <c r="F15" i="2" s="1"/>
  <c r="E14" i="2"/>
  <c r="E18" i="2" s="1"/>
  <c r="E20" i="2" s="1"/>
  <c r="E21" i="2" s="1"/>
  <c r="D14" i="2"/>
  <c r="C13" i="6"/>
  <c r="C14" i="6" s="1"/>
  <c r="C18" i="6" s="1"/>
  <c r="C20" i="6" s="1"/>
  <c r="B13" i="6"/>
  <c r="H12" i="2"/>
  <c r="H10" i="2"/>
  <c r="F10" i="6"/>
  <c r="F15" i="6" s="1"/>
  <c r="E10" i="6"/>
  <c r="D10" i="6"/>
  <c r="D15" i="6" s="1"/>
  <c r="H19" i="1"/>
  <c r="B18" i="1"/>
  <c r="B20" i="1" s="1"/>
  <c r="B21" i="1" s="1"/>
  <c r="H17" i="1"/>
  <c r="F14" i="1"/>
  <c r="F18" i="1" s="1"/>
  <c r="F20" i="1" s="1"/>
  <c r="F21" i="1" s="1"/>
  <c r="E14" i="1"/>
  <c r="E15" i="1" s="1"/>
  <c r="D14" i="1"/>
  <c r="D15" i="1" s="1"/>
  <c r="C14" i="1"/>
  <c r="C18" i="1" s="1"/>
  <c r="C20" i="1" s="1"/>
  <c r="C21" i="1" s="1"/>
  <c r="B14" i="1"/>
  <c r="B15" i="1" s="1"/>
  <c r="H13" i="1"/>
  <c r="H14" i="1" s="1"/>
  <c r="H12" i="1"/>
  <c r="H10" i="1"/>
  <c r="B15" i="4" l="1"/>
  <c r="C15" i="1"/>
  <c r="H14" i="4"/>
  <c r="D18" i="1"/>
  <c r="D20" i="1" s="1"/>
  <c r="D21" i="1" s="1"/>
  <c r="E18" i="1"/>
  <c r="E20" i="1" s="1"/>
  <c r="E21" i="1" s="1"/>
  <c r="B15" i="3"/>
  <c r="H19" i="6"/>
  <c r="F18" i="2"/>
  <c r="F20" i="2" s="1"/>
  <c r="F21" i="2" s="1"/>
  <c r="F15" i="1"/>
  <c r="D18" i="3"/>
  <c r="D20" i="3" s="1"/>
  <c r="D21" i="3" s="1"/>
  <c r="E15" i="6"/>
  <c r="E15" i="5"/>
  <c r="C15" i="4"/>
  <c r="H15" i="3"/>
  <c r="C21" i="4"/>
  <c r="H15" i="1"/>
  <c r="B14" i="6"/>
  <c r="B18" i="6" s="1"/>
  <c r="B20" i="6" s="1"/>
  <c r="B21" i="6" s="1"/>
  <c r="H13" i="6"/>
  <c r="H14" i="6" s="1"/>
  <c r="C21" i="3"/>
  <c r="E21" i="6"/>
  <c r="D20" i="6"/>
  <c r="H18" i="3"/>
  <c r="H20" i="3" s="1"/>
  <c r="H24" i="3" s="1"/>
  <c r="H30" i="3" s="1"/>
  <c r="D15" i="2"/>
  <c r="D18" i="2"/>
  <c r="D20" i="2" s="1"/>
  <c r="D21" i="2" s="1"/>
  <c r="H15" i="4"/>
  <c r="H18" i="4"/>
  <c r="H20" i="4" s="1"/>
  <c r="H24" i="4" s="1"/>
  <c r="F21" i="6"/>
  <c r="H18" i="1"/>
  <c r="H20" i="1" s="1"/>
  <c r="H19" i="2"/>
  <c r="C17" i="6"/>
  <c r="C21" i="6" s="1"/>
  <c r="H17" i="4"/>
  <c r="C10" i="6"/>
  <c r="C15" i="6" s="1"/>
  <c r="B21" i="3"/>
  <c r="B15" i="5"/>
  <c r="B14" i="2"/>
  <c r="H17" i="3"/>
  <c r="D18" i="4"/>
  <c r="D20" i="4" s="1"/>
  <c r="D21" i="4" s="1"/>
  <c r="D17" i="6"/>
  <c r="D21" i="5"/>
  <c r="C14" i="2"/>
  <c r="E18" i="4"/>
  <c r="E20" i="4" s="1"/>
  <c r="E21" i="4" s="1"/>
  <c r="H10" i="5"/>
  <c r="H13" i="2"/>
  <c r="H14" i="2" s="1"/>
  <c r="H15" i="2" s="1"/>
  <c r="F18" i="4"/>
  <c r="F20" i="4" s="1"/>
  <c r="F21" i="4" s="1"/>
  <c r="F18" i="5"/>
  <c r="F20" i="5" s="1"/>
  <c r="F21" i="5" s="1"/>
  <c r="H17" i="2"/>
  <c r="F15" i="3"/>
  <c r="H23" i="6"/>
  <c r="H13" i="5"/>
  <c r="H14" i="5" s="1"/>
  <c r="H31" i="3" l="1"/>
  <c r="H15" i="5"/>
  <c r="H10" i="6"/>
  <c r="H21" i="3"/>
  <c r="B15" i="2"/>
  <c r="B18" i="2"/>
  <c r="B20" i="2" s="1"/>
  <c r="B21" i="2" s="1"/>
  <c r="H18" i="6"/>
  <c r="H20" i="6" s="1"/>
  <c r="H24" i="6" s="1"/>
  <c r="H30" i="6" s="1"/>
  <c r="C18" i="2"/>
  <c r="C20" i="2" s="1"/>
  <c r="C21" i="2" s="1"/>
  <c r="C15" i="2"/>
  <c r="D21" i="6"/>
  <c r="H31" i="4"/>
  <c r="H30" i="4"/>
  <c r="H17" i="6"/>
  <c r="H18" i="2"/>
  <c r="H20" i="2" s="1"/>
  <c r="H24" i="2" s="1"/>
  <c r="H21" i="4"/>
  <c r="H24" i="1"/>
  <c r="H21" i="1"/>
  <c r="H18" i="5"/>
  <c r="H20" i="5" s="1"/>
  <c r="B15" i="6"/>
  <c r="H21" i="2" l="1"/>
  <c r="H24" i="5"/>
  <c r="H21" i="5"/>
  <c r="H30" i="1"/>
  <c r="H31" i="1"/>
  <c r="H31" i="6"/>
  <c r="H30" i="2"/>
  <c r="H31" i="2"/>
  <c r="H15" i="6"/>
  <c r="H21" i="6"/>
  <c r="H31" i="5" l="1"/>
  <c r="H30" i="5"/>
</calcChain>
</file>

<file path=xl/sharedStrings.xml><?xml version="1.0" encoding="utf-8"?>
<sst xmlns="http://schemas.openxmlformats.org/spreadsheetml/2006/main" count="198" uniqueCount="36">
  <si>
    <t>Adjusted Earnings</t>
  </si>
  <si>
    <t>All amounts in USD millions unless otherwise stated and subject to rounding differences</t>
  </si>
  <si>
    <t>All adjusting items amounts are unaudited and unreviewed</t>
  </si>
  <si>
    <t>Q1 2026 Adjusted Earnings Results</t>
  </si>
  <si>
    <t>USD m</t>
  </si>
  <si>
    <t>Petrochemicals</t>
  </si>
  <si>
    <t>Agri-Nutrients</t>
  </si>
  <si>
    <t>Specialities</t>
  </si>
  <si>
    <t>Corporate</t>
  </si>
  <si>
    <t>Eliminations</t>
  </si>
  <si>
    <t>Consolidated</t>
  </si>
  <si>
    <t>EBITDA</t>
  </si>
  <si>
    <t>Special items in EBITDA:</t>
  </si>
  <si>
    <t>(Gains) losses on sale or disposal</t>
  </si>
  <si>
    <r>
      <t>Others</t>
    </r>
    <r>
      <rPr>
        <vertAlign val="superscript"/>
        <sz val="11"/>
        <color theme="2" tint="-0.89996032593768116"/>
        <rFont val="SABIC Typeface Text Light"/>
        <family val="2"/>
      </rPr>
      <t>1</t>
    </r>
  </si>
  <si>
    <t>Special items in EBITDA</t>
  </si>
  <si>
    <t>Adjusted EBITDA</t>
  </si>
  <si>
    <t>Income from operations (EBIT)</t>
  </si>
  <si>
    <t>Impairments and write-offs</t>
  </si>
  <si>
    <t>Special items in EBIT</t>
  </si>
  <si>
    <t>Adjusted income from operations (EBIT)</t>
  </si>
  <si>
    <t>Net income / (loss) - attributable to Equity holders of the Parent</t>
  </si>
  <si>
    <t>Share of total adjusting items attributable to non-controlling interests</t>
  </si>
  <si>
    <t>Adjusting items in results from associates and non-integral joint ventures</t>
  </si>
  <si>
    <t>Adjusting items related to finance income / costs</t>
  </si>
  <si>
    <r>
      <t>Tax and zakat adjustments</t>
    </r>
    <r>
      <rPr>
        <vertAlign val="superscript"/>
        <sz val="11"/>
        <color theme="2" tint="-0.89996032593768116"/>
        <rFont val="SABIC Typeface Text Light"/>
        <family val="2"/>
      </rPr>
      <t>2</t>
    </r>
  </si>
  <si>
    <t>Result of discontinued operations</t>
  </si>
  <si>
    <t>Total Special items in Net income / (loss) - attributable to Equity holders of the Parent</t>
  </si>
  <si>
    <t>Adjusted net income / (loss) - attributable to Equity holders of the Parent</t>
  </si>
  <si>
    <r>
      <rPr>
        <i/>
        <vertAlign val="superscript"/>
        <sz val="10"/>
        <rFont val="SABIC Typeface Text Light"/>
        <family val="2"/>
      </rPr>
      <t xml:space="preserve">1 </t>
    </r>
    <r>
      <rPr>
        <i/>
        <sz val="10"/>
        <rFont val="SABIC Typeface Text Light"/>
        <family val="2"/>
      </rPr>
      <t xml:space="preserve">Includes other non-operating and non-recurring items, such as insurance claims, costs related to major disasters, restructuring and redundancy costs, amongst others </t>
    </r>
  </si>
  <si>
    <r>
      <t xml:space="preserve">2 </t>
    </r>
    <r>
      <rPr>
        <i/>
        <sz val="10"/>
        <color theme="1"/>
        <rFont val="SABIC Typeface Text Light"/>
        <family val="2"/>
      </rPr>
      <t>Including adjusting items in tax / zakat, and material tax / zakat effect of other adjusting items listed</t>
    </r>
  </si>
  <si>
    <t>Q1 2025 Adjusted Earnings Results</t>
  </si>
  <si>
    <t>Q2 2025 Adjusted Earnings Results</t>
  </si>
  <si>
    <t>Q3 2025 Adjusted Earnings Results</t>
  </si>
  <si>
    <t>Q4 2025 Adjusted Earnings Results</t>
  </si>
  <si>
    <t>FY 2025 Adjusted Earnings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</si>
</sst>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rgb="FF041E42"/>
      <name val="SABIC Typeface Text Light"/>
      <family val="2"/>
    </font>
    <font>
      <sz val="11"/>
      <color theme="1"/>
      <name val="SABIC Typeface Text Light"/>
      <family val="2"/>
    </font>
    <font>
      <b/>
      <sz val="16"/>
      <color theme="1" tint="0.249977111117893"/>
      <name val="SABIC Typeface Text Light"/>
      <family val="2"/>
    </font>
    <font>
      <b/>
      <sz val="11"/>
      <color rgb="FF00B0F0"/>
      <name val="SABIC Typeface Text Light"/>
      <family val="2"/>
    </font>
    <font>
      <b/>
      <sz val="11"/>
      <color rgb="FF92D050"/>
      <name val="SABIC Typeface Text Light"/>
      <family val="2"/>
    </font>
    <font>
      <b/>
      <sz val="9"/>
      <color theme="2" tint="-0.499984740745262"/>
      <name val="SABIC Typeface Text Light"/>
      <family val="2"/>
    </font>
    <font>
      <b/>
      <sz val="11"/>
      <name val="SABIC Typeface Text Light"/>
      <family val="2"/>
    </font>
    <font>
      <b/>
      <sz val="11"/>
      <color theme="0"/>
      <name val="SABIC Typeface Text Light"/>
      <family val="2"/>
    </font>
    <font>
      <b/>
      <sz val="11"/>
      <color theme="2" tint="-0.89999084444715716"/>
      <name val="SABIC Typeface Text Light"/>
      <family val="2"/>
    </font>
    <font>
      <sz val="11"/>
      <color theme="2" tint="-0.89999084444715716"/>
      <name val="SABIC Typeface Text Light"/>
      <family val="2"/>
    </font>
    <font>
      <vertAlign val="superscript"/>
      <sz val="11"/>
      <color theme="2" tint="-0.89996032593768116"/>
      <name val="SABIC Typeface Text Light"/>
      <family val="2"/>
    </font>
    <font>
      <i/>
      <sz val="10"/>
      <color theme="1"/>
      <name val="SABIC Typeface Text Light"/>
      <family val="2"/>
    </font>
    <font>
      <b/>
      <sz val="11"/>
      <color theme="1"/>
      <name val="SABIC Typeface Text Light"/>
      <family val="2"/>
    </font>
    <font>
      <i/>
      <sz val="10"/>
      <name val="SABIC Typeface Text Light"/>
      <family val="2"/>
    </font>
    <font>
      <i/>
      <vertAlign val="superscript"/>
      <sz val="10"/>
      <name val="SABIC Typeface Text Light"/>
      <family val="2"/>
    </font>
    <font>
      <i/>
      <vertAlign val="superscript"/>
      <sz val="10"/>
      <color theme="1"/>
      <name val="SABIC Typeface Text Light"/>
      <family val="2"/>
    </font>
    <font>
      <b/>
      <sz val="20"/>
      <color rgb="FF24488D"/>
      <name val="SABIC Typeface Text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39598"/>
        <bgColor indexed="64"/>
      </patternFill>
    </fill>
  </fills>
  <borders count="6">
    <border>
      <left/>
      <right/>
      <top/>
      <bottom/>
      <diagonal/>
    </border>
    <border>
      <left style="thin">
        <color theme="2" tint="-0.89996032593768116"/>
      </left>
      <right/>
      <top style="thin">
        <color theme="2" tint="-0.89996032593768116"/>
      </top>
      <bottom/>
      <diagonal/>
    </border>
    <border>
      <left/>
      <right/>
      <top style="thin">
        <color theme="2" tint="-0.89996032593768116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5" fontId="3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3" xfId="0" applyFont="1" applyBorder="1" applyAlignment="1">
      <alignment horizontal="left" vertical="center" indent="1"/>
    </xf>
    <xf numFmtId="37" fontId="10" fillId="0" borderId="3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vertical="center"/>
    </xf>
    <xf numFmtId="165" fontId="3" fillId="0" borderId="0" xfId="0" applyNumberFormat="1" applyFont="1"/>
    <xf numFmtId="0" fontId="10" fillId="0" borderId="4" xfId="0" applyFont="1" applyBorder="1" applyAlignment="1">
      <alignment horizontal="left" vertical="center" indent="2"/>
    </xf>
    <xf numFmtId="37" fontId="11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indent="2"/>
    </xf>
    <xf numFmtId="0" fontId="10" fillId="0" borderId="5" xfId="0" applyFont="1" applyBorder="1" applyAlignment="1">
      <alignment horizontal="left" vertical="center" indent="2"/>
    </xf>
    <xf numFmtId="37" fontId="10" fillId="0" borderId="0" xfId="1" applyNumberFormat="1" applyFont="1" applyFill="1" applyBorder="1" applyAlignment="1">
      <alignment horizontal="center" vertical="center"/>
    </xf>
    <xf numFmtId="165" fontId="10" fillId="0" borderId="0" xfId="1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 indent="1"/>
    </xf>
    <xf numFmtId="37" fontId="9" fillId="3" borderId="3" xfId="1" applyNumberFormat="1" applyFont="1" applyFill="1" applyBorder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 indent="2"/>
    </xf>
    <xf numFmtId="37" fontId="14" fillId="0" borderId="0" xfId="0" applyNumberFormat="1" applyFont="1" applyAlignment="1">
      <alignment horizontal="center"/>
    </xf>
    <xf numFmtId="20" fontId="15" fillId="0" borderId="0" xfId="0" applyNumberFormat="1" applyFont="1" applyAlignment="1">
      <alignment vertical="center"/>
    </xf>
    <xf numFmtId="20" fontId="17" fillId="0" borderId="0" xfId="0" applyNumberFormat="1" applyFont="1" applyAlignment="1">
      <alignment vertical="center"/>
    </xf>
    <xf numFmtId="39" fontId="3" fillId="0" borderId="0" xfId="0" applyNumberFormat="1" applyFont="1"/>
    <xf numFmtId="0" fontId="1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D40674-1499-4321-88C4-64A482766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85725</xdr:rowOff>
    </xdr:from>
    <xdr:to>
      <xdr:col>8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E71D96-D1CB-4054-86D2-6B39DB310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A916CB-A8F2-48AC-98AE-203C699B8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85725</xdr:rowOff>
    </xdr:from>
    <xdr:to>
      <xdr:col>8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850B1C-2751-4ACE-B5EE-29A9589AC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E1F33B-4D11-4CDD-B896-2263F695F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85725</xdr:rowOff>
    </xdr:from>
    <xdr:to>
      <xdr:col>8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4765B5-3E4C-4C20-8FA4-92E906195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85C311-59C0-4EB3-8ED2-052C45537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85725</xdr:rowOff>
    </xdr:from>
    <xdr:to>
      <xdr:col>8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03175A-FD60-4B03-A244-4E5450ADA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055F10-62DA-4FA5-808B-4AE781C23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85725</xdr:rowOff>
    </xdr:from>
    <xdr:to>
      <xdr:col>8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0B6475-1369-4A40-AE31-524C35E58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85725"/>
          <a:ext cx="1089574" cy="559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223471</xdr:rowOff>
    </xdr:from>
    <xdr:to>
      <xdr:col>0</xdr:col>
      <xdr:colOff>1590675</xdr:colOff>
      <xdr:row>0</xdr:row>
      <xdr:rowOff>340238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65AD2E-BEBD-4538-A401-28AE9C094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3471"/>
          <a:ext cx="1590675" cy="116767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85725</xdr:rowOff>
    </xdr:from>
    <xdr:to>
      <xdr:col>8</xdr:col>
      <xdr:colOff>51349</xdr:colOff>
      <xdr:row>1</xdr:row>
      <xdr:rowOff>207425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25D5001-63AD-4282-9EF7-96A20940C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1150" y="85725"/>
          <a:ext cx="1089574" cy="559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F95FB-53DE-4F86-97F7-745D30D68510}">
  <sheetPr>
    <tabColor rgb="FF0070C0"/>
    <pageSetUpPr fitToPage="1"/>
  </sheetPr>
  <dimension ref="A1:N40"/>
  <sheetViews>
    <sheetView showGridLines="0" zoomScaleNormal="100" workbookViewId="0"/>
  </sheetViews>
  <sheetFormatPr defaultColWidth="9.1796875" defaultRowHeight="19" x14ac:dyDescent="0.7"/>
  <cols>
    <col min="1" max="1" width="82.453125" style="2" customWidth="1"/>
    <col min="2" max="6" width="21" style="2" customWidth="1"/>
    <col min="7" max="7" width="2.26953125" style="2" customWidth="1"/>
    <col min="8" max="8" width="21" style="2" customWidth="1"/>
    <col min="9" max="9" width="9.7265625" style="2" bestFit="1" customWidth="1"/>
    <col min="10" max="10" width="11.54296875" style="2" bestFit="1" customWidth="1"/>
    <col min="11" max="11" width="9" style="2" bestFit="1" customWidth="1"/>
    <col min="12" max="13" width="10.54296875" style="2" bestFit="1" customWidth="1"/>
    <col min="14" max="14" width="5.26953125" style="2" bestFit="1" customWidth="1"/>
    <col min="15" max="16384" width="9.1796875" style="2"/>
  </cols>
  <sheetData>
    <row r="1" spans="1:14" ht="34.5" x14ac:dyDescent="1.25">
      <c r="A1" s="1"/>
      <c r="G1" s="3"/>
    </row>
    <row r="2" spans="1:14" x14ac:dyDescent="0.7">
      <c r="A2" s="4" t="s">
        <v>0</v>
      </c>
      <c r="G2" s="5"/>
    </row>
    <row r="3" spans="1:14" x14ac:dyDescent="0.7">
      <c r="A3" s="6" t="s">
        <v>1</v>
      </c>
      <c r="G3" s="6"/>
    </row>
    <row r="4" spans="1:14" x14ac:dyDescent="0.7">
      <c r="A4" s="6" t="s">
        <v>2</v>
      </c>
    </row>
    <row r="5" spans="1:14" ht="9.75" customHeight="1" x14ac:dyDescent="0.7">
      <c r="A5" s="6"/>
    </row>
    <row r="6" spans="1:14" ht="34.5" x14ac:dyDescent="1.25">
      <c r="A6" s="1" t="s">
        <v>31</v>
      </c>
      <c r="B6" s="8"/>
      <c r="C6" s="8"/>
      <c r="D6" s="8"/>
      <c r="E6" s="8"/>
      <c r="F6" s="8"/>
      <c r="G6" s="32"/>
      <c r="H6" s="8"/>
    </row>
    <row r="7" spans="1:14" ht="9.75" customHeight="1" x14ac:dyDescent="0.7"/>
    <row r="8" spans="1:14" s="12" customFormat="1" ht="22.5" customHeight="1" x14ac:dyDescent="0.3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1"/>
      <c r="H8" s="10" t="s">
        <v>10</v>
      </c>
    </row>
    <row r="9" spans="1:14" ht="11.25" customHeight="1" x14ac:dyDescent="0.7"/>
    <row r="10" spans="1:14" s="12" customFormat="1" ht="22.5" customHeight="1" x14ac:dyDescent="0.7">
      <c r="A10" s="13" t="s">
        <v>11</v>
      </c>
      <c r="B10" s="14">
        <v>472.62399999999997</v>
      </c>
      <c r="C10" s="14">
        <v>288.59790000000004</v>
      </c>
      <c r="D10" s="14">
        <v>53.696399999999997</v>
      </c>
      <c r="E10" s="14">
        <v>-9.9926000000000066</v>
      </c>
      <c r="F10" s="14">
        <v>-0.90369999999995343</v>
      </c>
      <c r="G10" s="15"/>
      <c r="H10" s="14">
        <f>SUM(B10:F10)</f>
        <v>804.02200000000005</v>
      </c>
      <c r="I10" s="2"/>
      <c r="J10" s="16"/>
      <c r="K10" s="16"/>
      <c r="L10" s="16"/>
      <c r="M10" s="16"/>
      <c r="N10" s="16"/>
    </row>
    <row r="11" spans="1:14" s="12" customFormat="1" ht="17.25" customHeight="1" x14ac:dyDescent="0.7">
      <c r="A11" s="17" t="s">
        <v>12</v>
      </c>
      <c r="B11" s="18"/>
      <c r="C11" s="18"/>
      <c r="D11" s="18"/>
      <c r="E11" s="18"/>
      <c r="F11" s="18"/>
      <c r="G11" s="15"/>
      <c r="H11" s="18"/>
      <c r="I11" s="2"/>
      <c r="J11" s="16"/>
      <c r="K11" s="16"/>
      <c r="L11" s="16"/>
      <c r="M11" s="16"/>
      <c r="N11" s="16"/>
    </row>
    <row r="12" spans="1:14" s="12" customFormat="1" ht="17.25" customHeight="1" x14ac:dyDescent="0.7">
      <c r="A12" s="19" t="s">
        <v>13</v>
      </c>
      <c r="B12" s="18"/>
      <c r="C12" s="18"/>
      <c r="D12" s="18"/>
      <c r="E12" s="18"/>
      <c r="F12" s="18"/>
      <c r="G12" s="15"/>
      <c r="H12" s="18">
        <f>SUM(B12:F12)</f>
        <v>0</v>
      </c>
      <c r="I12" s="2"/>
      <c r="J12" s="16"/>
      <c r="K12" s="16"/>
      <c r="L12" s="16"/>
      <c r="M12" s="16"/>
    </row>
    <row r="13" spans="1:14" s="12" customFormat="1" ht="17.25" customHeight="1" x14ac:dyDescent="0.7">
      <c r="A13" s="19" t="s">
        <v>14</v>
      </c>
      <c r="B13" s="18">
        <v>258.13642093132137</v>
      </c>
      <c r="C13" s="18">
        <v>19.863579068678646</v>
      </c>
      <c r="D13" s="18">
        <v>25</v>
      </c>
      <c r="E13" s="18"/>
      <c r="F13" s="18"/>
      <c r="G13" s="15"/>
      <c r="H13" s="18">
        <f>SUM(B13:F13)</f>
        <v>303</v>
      </c>
      <c r="I13" s="2"/>
      <c r="J13" s="16"/>
      <c r="K13" s="16"/>
      <c r="L13" s="16"/>
      <c r="M13" s="16"/>
    </row>
    <row r="14" spans="1:14" s="12" customFormat="1" ht="17.25" customHeight="1" x14ac:dyDescent="0.7">
      <c r="A14" s="20" t="s">
        <v>15</v>
      </c>
      <c r="B14" s="21">
        <f>SUM(B12:B13)</f>
        <v>258.13642093132137</v>
      </c>
      <c r="C14" s="21">
        <f t="shared" ref="C14:D14" si="0">SUM(C12:C13)</f>
        <v>19.863579068678646</v>
      </c>
      <c r="D14" s="21">
        <f t="shared" si="0"/>
        <v>25</v>
      </c>
      <c r="E14" s="21">
        <f>SUM(E12:E13)</f>
        <v>0</v>
      </c>
      <c r="F14" s="21">
        <f>SUM(F12:F13)</f>
        <v>0</v>
      </c>
      <c r="G14" s="22"/>
      <c r="H14" s="21">
        <f>SUM(H12:H13)</f>
        <v>303</v>
      </c>
      <c r="I14" s="2"/>
      <c r="J14" s="16"/>
      <c r="K14" s="16"/>
      <c r="L14" s="16"/>
      <c r="M14" s="16"/>
    </row>
    <row r="15" spans="1:14" s="12" customFormat="1" ht="22.5" customHeight="1" x14ac:dyDescent="0.7">
      <c r="A15" s="23" t="s">
        <v>16</v>
      </c>
      <c r="B15" s="24">
        <f>B10+B14</f>
        <v>730.76042093132128</v>
      </c>
      <c r="C15" s="24">
        <f t="shared" ref="C15:D15" si="1">C10+C14</f>
        <v>308.46147906867867</v>
      </c>
      <c r="D15" s="24">
        <f t="shared" si="1"/>
        <v>78.696399999999997</v>
      </c>
      <c r="E15" s="24">
        <f>E10+E14</f>
        <v>-9.9926000000000066</v>
      </c>
      <c r="F15" s="24">
        <f>F10+F14</f>
        <v>-0.90369999999995343</v>
      </c>
      <c r="G15" s="15"/>
      <c r="H15" s="24">
        <f>H10+H14</f>
        <v>1107.0219999999999</v>
      </c>
      <c r="I15" s="2"/>
      <c r="J15" s="16"/>
      <c r="K15" s="16"/>
      <c r="L15" s="16"/>
      <c r="M15" s="16"/>
    </row>
    <row r="16" spans="1:14" s="12" customFormat="1" ht="38.25" customHeight="1" x14ac:dyDescent="0.35">
      <c r="B16" s="25"/>
      <c r="C16" s="25"/>
      <c r="D16" s="25"/>
      <c r="E16" s="25"/>
      <c r="F16" s="25"/>
      <c r="G16" s="26"/>
      <c r="H16" s="25"/>
    </row>
    <row r="17" spans="1:14" s="12" customFormat="1" ht="22.5" customHeight="1" x14ac:dyDescent="0.7">
      <c r="A17" s="13" t="s">
        <v>17</v>
      </c>
      <c r="B17" s="14">
        <v>-144.26800000000009</v>
      </c>
      <c r="C17" s="14">
        <v>231.21820000000002</v>
      </c>
      <c r="D17" s="14">
        <v>14.599599999999992</v>
      </c>
      <c r="E17" s="14">
        <v>-20.801200000000012</v>
      </c>
      <c r="F17" s="14">
        <v>-0.90369999999995343</v>
      </c>
      <c r="G17" s="15"/>
      <c r="H17" s="14">
        <f>SUM(B17:F17)</f>
        <v>79.844899999999967</v>
      </c>
      <c r="I17" s="2"/>
      <c r="J17" s="16"/>
      <c r="K17" s="16"/>
      <c r="L17" s="16"/>
      <c r="M17" s="16"/>
      <c r="N17" s="16"/>
    </row>
    <row r="18" spans="1:14" s="12" customFormat="1" ht="17.25" customHeight="1" x14ac:dyDescent="0.7">
      <c r="A18" s="27" t="s">
        <v>15</v>
      </c>
      <c r="B18" s="28">
        <f>B14</f>
        <v>258.13642093132137</v>
      </c>
      <c r="C18" s="28">
        <f t="shared" ref="C18:D18" si="2">C14</f>
        <v>19.863579068678646</v>
      </c>
      <c r="D18" s="28">
        <f t="shared" si="2"/>
        <v>25</v>
      </c>
      <c r="E18" s="28">
        <f>E14</f>
        <v>0</v>
      </c>
      <c r="F18" s="28">
        <f>F14</f>
        <v>0</v>
      </c>
      <c r="G18" s="2"/>
      <c r="H18" s="28">
        <f>H14</f>
        <v>303</v>
      </c>
      <c r="I18" s="2"/>
      <c r="J18" s="16"/>
      <c r="K18" s="16"/>
      <c r="L18" s="16"/>
      <c r="M18" s="16"/>
      <c r="N18" s="16"/>
    </row>
    <row r="19" spans="1:14" s="12" customFormat="1" ht="17.25" customHeight="1" x14ac:dyDescent="0.7">
      <c r="A19" s="19" t="s">
        <v>18</v>
      </c>
      <c r="B19" s="18"/>
      <c r="C19" s="18"/>
      <c r="D19" s="18">
        <v>8</v>
      </c>
      <c r="E19" s="18"/>
      <c r="F19" s="18"/>
      <c r="G19" s="15"/>
      <c r="H19" s="18">
        <f>SUM(B19:F19)</f>
        <v>8</v>
      </c>
      <c r="I19" s="2"/>
      <c r="J19" s="16"/>
      <c r="K19" s="16"/>
      <c r="L19" s="16"/>
      <c r="M19" s="16"/>
    </row>
    <row r="20" spans="1:14" s="12" customFormat="1" ht="17.25" customHeight="1" x14ac:dyDescent="0.7">
      <c r="A20" s="20" t="s">
        <v>19</v>
      </c>
      <c r="B20" s="21">
        <f>SUM(B18:B19)</f>
        <v>258.13642093132137</v>
      </c>
      <c r="C20" s="21">
        <f t="shared" ref="C20:D20" si="3">SUM(C18:C19)</f>
        <v>19.863579068678646</v>
      </c>
      <c r="D20" s="21">
        <f t="shared" si="3"/>
        <v>33</v>
      </c>
      <c r="E20" s="21">
        <f>SUM(E18:E19)</f>
        <v>0</v>
      </c>
      <c r="F20" s="21">
        <f>SUM(F18:F19)</f>
        <v>0</v>
      </c>
      <c r="G20" s="22"/>
      <c r="H20" s="21">
        <f>SUM(H18:H19)</f>
        <v>311</v>
      </c>
      <c r="I20" s="2"/>
      <c r="J20" s="16"/>
      <c r="K20" s="16"/>
      <c r="L20" s="16"/>
      <c r="M20" s="16"/>
    </row>
    <row r="21" spans="1:14" s="12" customFormat="1" ht="22.5" customHeight="1" x14ac:dyDescent="0.7">
      <c r="A21" s="23" t="s">
        <v>20</v>
      </c>
      <c r="B21" s="24">
        <f>B17+B20</f>
        <v>113.86842093132128</v>
      </c>
      <c r="C21" s="24">
        <f t="shared" ref="C21:D21" si="4">C17+C20</f>
        <v>251.08177906867866</v>
      </c>
      <c r="D21" s="24">
        <f t="shared" si="4"/>
        <v>47.599599999999995</v>
      </c>
      <c r="E21" s="24">
        <f>E17+E20</f>
        <v>-20.801200000000012</v>
      </c>
      <c r="F21" s="24">
        <f>F17+F20</f>
        <v>-0.90369999999995343</v>
      </c>
      <c r="G21" s="15"/>
      <c r="H21" s="24">
        <f>H17+H20</f>
        <v>390.84489999999994</v>
      </c>
      <c r="I21" s="2"/>
      <c r="J21" s="16"/>
      <c r="K21" s="16"/>
      <c r="L21" s="16"/>
      <c r="M21" s="16"/>
    </row>
    <row r="22" spans="1:14" s="12" customFormat="1" ht="38.25" customHeight="1" x14ac:dyDescent="0.35">
      <c r="B22" s="25"/>
      <c r="C22" s="25"/>
      <c r="D22" s="25"/>
      <c r="E22" s="25"/>
      <c r="F22" s="25"/>
      <c r="G22" s="26"/>
      <c r="H22" s="25"/>
    </row>
    <row r="23" spans="1:14" ht="22.5" customHeight="1" x14ac:dyDescent="0.7">
      <c r="A23" s="13" t="s">
        <v>21</v>
      </c>
      <c r="B23" s="14"/>
      <c r="C23" s="14"/>
      <c r="D23" s="14"/>
      <c r="E23" s="14"/>
      <c r="F23" s="14"/>
      <c r="G23" s="15"/>
      <c r="H23" s="14">
        <v>-322.87813755538303</v>
      </c>
    </row>
    <row r="24" spans="1:14" x14ac:dyDescent="0.7">
      <c r="A24" s="27" t="s">
        <v>19</v>
      </c>
      <c r="B24" s="28"/>
      <c r="C24" s="28"/>
      <c r="D24" s="28"/>
      <c r="E24" s="28"/>
      <c r="F24" s="28"/>
      <c r="H24" s="28">
        <f>H20</f>
        <v>311</v>
      </c>
    </row>
    <row r="25" spans="1:14" x14ac:dyDescent="0.7">
      <c r="A25" s="19" t="s">
        <v>22</v>
      </c>
      <c r="B25" s="28"/>
      <c r="C25" s="28"/>
      <c r="D25" s="28"/>
      <c r="E25" s="28"/>
      <c r="F25" s="28"/>
      <c r="H25" s="18">
        <v>-31</v>
      </c>
    </row>
    <row r="26" spans="1:14" s="12" customFormat="1" ht="17.25" customHeight="1" x14ac:dyDescent="0.7">
      <c r="A26" s="19" t="s">
        <v>23</v>
      </c>
      <c r="B26" s="18"/>
      <c r="C26" s="18"/>
      <c r="D26" s="18"/>
      <c r="E26" s="18"/>
      <c r="F26" s="18"/>
      <c r="G26" s="15"/>
      <c r="H26" s="18">
        <v>-3.48</v>
      </c>
      <c r="I26" s="2"/>
      <c r="J26" s="16"/>
      <c r="K26" s="16"/>
      <c r="L26" s="16"/>
      <c r="M26" s="16"/>
    </row>
    <row r="27" spans="1:14" x14ac:dyDescent="0.7">
      <c r="A27" s="19" t="s">
        <v>24</v>
      </c>
      <c r="B27" s="18"/>
      <c r="C27" s="18"/>
      <c r="D27" s="18"/>
      <c r="E27" s="18"/>
      <c r="F27" s="18"/>
      <c r="H27" s="18"/>
    </row>
    <row r="28" spans="1:14" ht="20.5" x14ac:dyDescent="0.7">
      <c r="A28" s="19" t="s">
        <v>25</v>
      </c>
      <c r="B28" s="18"/>
      <c r="C28" s="18"/>
      <c r="D28" s="18"/>
      <c r="E28" s="18"/>
      <c r="F28" s="18"/>
      <c r="H28" s="18"/>
    </row>
    <row r="29" spans="1:14" s="12" customFormat="1" ht="17.25" customHeight="1" x14ac:dyDescent="0.7">
      <c r="A29" s="19" t="s">
        <v>26</v>
      </c>
      <c r="B29" s="18"/>
      <c r="C29" s="18"/>
      <c r="D29" s="18"/>
      <c r="E29" s="18"/>
      <c r="F29" s="18"/>
      <c r="G29" s="15"/>
      <c r="H29" s="18">
        <v>285.94939825869523</v>
      </c>
      <c r="I29" s="2"/>
      <c r="J29" s="16"/>
      <c r="K29" s="16"/>
      <c r="L29" s="16"/>
      <c r="M29" s="16"/>
    </row>
    <row r="30" spans="1:14" s="12" customFormat="1" ht="17.25" customHeight="1" x14ac:dyDescent="0.7">
      <c r="A30" s="20" t="s">
        <v>27</v>
      </c>
      <c r="B30" s="21"/>
      <c r="C30" s="21"/>
      <c r="D30" s="21"/>
      <c r="E30" s="21"/>
      <c r="F30" s="21"/>
      <c r="G30" s="22"/>
      <c r="H30" s="21">
        <f>SUM(H24:H29)</f>
        <v>562.46939825869526</v>
      </c>
      <c r="I30" s="2"/>
      <c r="J30" s="16"/>
      <c r="K30" s="16"/>
      <c r="L30" s="16"/>
      <c r="M30" s="16"/>
    </row>
    <row r="31" spans="1:14" ht="22.5" customHeight="1" x14ac:dyDescent="0.7">
      <c r="A31" s="23" t="s">
        <v>28</v>
      </c>
      <c r="B31" s="24"/>
      <c r="C31" s="24"/>
      <c r="D31" s="24"/>
      <c r="E31" s="24"/>
      <c r="F31" s="24"/>
      <c r="G31" s="15"/>
      <c r="H31" s="24">
        <f>SUM(H23:H29)</f>
        <v>239.5912607033122</v>
      </c>
    </row>
    <row r="32" spans="1:14" x14ac:dyDescent="0.7">
      <c r="A32" s="29" t="s">
        <v>29</v>
      </c>
    </row>
    <row r="33" spans="1:8" x14ac:dyDescent="0.7">
      <c r="A33" s="30" t="s">
        <v>30</v>
      </c>
    </row>
    <row r="34" spans="1:8" x14ac:dyDescent="0.7">
      <c r="B34" s="16"/>
      <c r="C34" s="16"/>
      <c r="D34" s="16"/>
      <c r="E34" s="16"/>
      <c r="F34" s="16"/>
      <c r="H34" s="16"/>
    </row>
    <row r="35" spans="1:8" x14ac:dyDescent="0.7">
      <c r="B35" s="16"/>
      <c r="C35" s="16"/>
      <c r="D35" s="16"/>
      <c r="E35" s="16"/>
      <c r="F35" s="16"/>
      <c r="H35" s="16"/>
    </row>
    <row r="40" spans="1:8" x14ac:dyDescent="0.7">
      <c r="H40" s="31"/>
    </row>
  </sheetData>
  <pageMargins left="0.25" right="0.25" top="0.75" bottom="0.75" header="0.3" footer="0.3"/>
  <pageSetup scale="85" fitToHeight="0" orientation="landscape" r:id="rId1"/>
  <headerFooter>
    <oddHeader>&amp;L&amp;"SABIC Typeface Headline Light"&amp;10&amp;Ke35205 Classification: Confidential&amp;1#_x000D_</oddHeader>
  </headerFooter>
  <ignoredErrors>
    <ignoredError sqref="H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00D22-4320-46B5-916D-04F6AC75D115}">
  <sheetPr>
    <tabColor rgb="FF0070C0"/>
    <pageSetUpPr fitToPage="1"/>
  </sheetPr>
  <dimension ref="A1:N40"/>
  <sheetViews>
    <sheetView showGridLines="0" zoomScaleNormal="100" workbookViewId="0"/>
  </sheetViews>
  <sheetFormatPr defaultColWidth="9.1796875" defaultRowHeight="19" x14ac:dyDescent="0.7"/>
  <cols>
    <col min="1" max="1" width="82.453125" style="2" customWidth="1"/>
    <col min="2" max="6" width="21" style="2" customWidth="1"/>
    <col min="7" max="7" width="2.26953125" style="2" customWidth="1"/>
    <col min="8" max="8" width="21" style="2" customWidth="1"/>
    <col min="9" max="9" width="9.7265625" style="2" bestFit="1" customWidth="1"/>
    <col min="10" max="10" width="11.54296875" style="2" bestFit="1" customWidth="1"/>
    <col min="11" max="11" width="9" style="2" bestFit="1" customWidth="1"/>
    <col min="12" max="13" width="10.54296875" style="2" bestFit="1" customWidth="1"/>
    <col min="14" max="14" width="5.26953125" style="2" bestFit="1" customWidth="1"/>
    <col min="15" max="16384" width="9.1796875" style="2"/>
  </cols>
  <sheetData>
    <row r="1" spans="1:14" ht="34.5" x14ac:dyDescent="1.25">
      <c r="A1" s="1"/>
      <c r="G1" s="3"/>
    </row>
    <row r="2" spans="1:14" x14ac:dyDescent="0.7">
      <c r="A2" s="4" t="s">
        <v>0</v>
      </c>
      <c r="G2" s="5"/>
    </row>
    <row r="3" spans="1:14" x14ac:dyDescent="0.7">
      <c r="A3" s="6" t="s">
        <v>1</v>
      </c>
      <c r="G3" s="6"/>
    </row>
    <row r="4" spans="1:14" x14ac:dyDescent="0.7">
      <c r="A4" s="6" t="s">
        <v>2</v>
      </c>
    </row>
    <row r="5" spans="1:14" ht="9.75" customHeight="1" x14ac:dyDescent="0.7">
      <c r="A5" s="6"/>
    </row>
    <row r="6" spans="1:14" ht="34.5" x14ac:dyDescent="1.25">
      <c r="A6" s="1" t="s">
        <v>32</v>
      </c>
      <c r="B6" s="8"/>
      <c r="C6" s="8"/>
      <c r="D6" s="8"/>
      <c r="E6" s="8"/>
      <c r="F6" s="8"/>
      <c r="G6" s="32"/>
      <c r="H6" s="8"/>
    </row>
    <row r="7" spans="1:14" ht="9.75" customHeight="1" x14ac:dyDescent="0.7"/>
    <row r="8" spans="1:14" s="12" customFormat="1" ht="22.5" customHeight="1" x14ac:dyDescent="0.3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1"/>
      <c r="H8" s="10" t="s">
        <v>10</v>
      </c>
    </row>
    <row r="9" spans="1:14" ht="11.25" customHeight="1" x14ac:dyDescent="0.7"/>
    <row r="10" spans="1:14" s="12" customFormat="1" ht="22.5" customHeight="1" x14ac:dyDescent="0.7">
      <c r="A10" s="13" t="s">
        <v>11</v>
      </c>
      <c r="B10" s="14">
        <v>1084.1417994667001</v>
      </c>
      <c r="C10" s="14">
        <v>331.01604628529998</v>
      </c>
      <c r="D10" s="14">
        <v>79.248823642600001</v>
      </c>
      <c r="E10" s="14">
        <v>-54.239141128000014</v>
      </c>
      <c r="F10" s="14">
        <v>-20.109228266600052</v>
      </c>
      <c r="G10" s="15"/>
      <c r="H10" s="14">
        <f>SUM(B10:F10)</f>
        <v>1420.0583000000001</v>
      </c>
      <c r="I10" s="2"/>
      <c r="J10" s="16"/>
      <c r="K10" s="16"/>
      <c r="L10" s="16"/>
      <c r="M10" s="16"/>
      <c r="N10" s="16"/>
    </row>
    <row r="11" spans="1:14" s="12" customFormat="1" ht="17.25" customHeight="1" x14ac:dyDescent="0.7">
      <c r="A11" s="17" t="s">
        <v>12</v>
      </c>
      <c r="B11" s="18"/>
      <c r="C11" s="18"/>
      <c r="D11" s="18"/>
      <c r="E11" s="18"/>
      <c r="F11" s="18"/>
      <c r="G11" s="15"/>
      <c r="H11" s="18"/>
      <c r="I11" s="2"/>
      <c r="J11" s="16"/>
      <c r="K11" s="16"/>
      <c r="L11" s="16"/>
      <c r="M11" s="16"/>
      <c r="N11" s="16"/>
    </row>
    <row r="12" spans="1:14" s="12" customFormat="1" ht="17.25" customHeight="1" x14ac:dyDescent="0.7">
      <c r="A12" s="19" t="s">
        <v>13</v>
      </c>
      <c r="B12" s="18"/>
      <c r="C12" s="18"/>
      <c r="D12" s="18"/>
      <c r="E12" s="18"/>
      <c r="F12" s="18"/>
      <c r="G12" s="15"/>
      <c r="H12" s="18">
        <f>SUM(B12:F12)</f>
        <v>0</v>
      </c>
      <c r="I12" s="2"/>
      <c r="J12" s="16"/>
      <c r="K12" s="16"/>
      <c r="L12" s="16"/>
      <c r="M12" s="16"/>
    </row>
    <row r="13" spans="1:14" s="12" customFormat="1" ht="17.25" customHeight="1" x14ac:dyDescent="0.7">
      <c r="A13" s="19" t="s">
        <v>14</v>
      </c>
      <c r="B13" s="18"/>
      <c r="C13" s="18"/>
      <c r="D13" s="18"/>
      <c r="E13" s="18"/>
      <c r="F13" s="18"/>
      <c r="G13" s="15"/>
      <c r="H13" s="18">
        <f>SUM(B13:F13)</f>
        <v>0</v>
      </c>
      <c r="I13" s="2"/>
      <c r="J13" s="16"/>
      <c r="K13" s="16"/>
      <c r="L13" s="16"/>
      <c r="M13" s="16"/>
    </row>
    <row r="14" spans="1:14" s="12" customFormat="1" ht="17.25" customHeight="1" x14ac:dyDescent="0.7">
      <c r="A14" s="20" t="s">
        <v>15</v>
      </c>
      <c r="B14" s="21">
        <f>SUM(B12:B13)</f>
        <v>0</v>
      </c>
      <c r="C14" s="21">
        <f t="shared" ref="C14:E14" si="0">SUM(C12:C13)</f>
        <v>0</v>
      </c>
      <c r="D14" s="21">
        <f t="shared" si="0"/>
        <v>0</v>
      </c>
      <c r="E14" s="21">
        <f t="shared" si="0"/>
        <v>0</v>
      </c>
      <c r="F14" s="21">
        <f>SUM(F12:F13)</f>
        <v>0</v>
      </c>
      <c r="G14" s="22"/>
      <c r="H14" s="21">
        <f>SUM(H12:H13)</f>
        <v>0</v>
      </c>
      <c r="I14" s="2"/>
      <c r="J14" s="16"/>
      <c r="K14" s="16"/>
      <c r="L14" s="16"/>
      <c r="M14" s="16"/>
    </row>
    <row r="15" spans="1:14" s="12" customFormat="1" ht="22.5" customHeight="1" x14ac:dyDescent="0.7">
      <c r="A15" s="23" t="s">
        <v>16</v>
      </c>
      <c r="B15" s="24">
        <f>B10+B14</f>
        <v>1084.1417994667001</v>
      </c>
      <c r="C15" s="24">
        <f t="shared" ref="C15:E15" si="1">C10+C14</f>
        <v>331.01604628529998</v>
      </c>
      <c r="D15" s="24">
        <f t="shared" si="1"/>
        <v>79.248823642600001</v>
      </c>
      <c r="E15" s="24">
        <f t="shared" si="1"/>
        <v>-54.239141128000014</v>
      </c>
      <c r="F15" s="24">
        <f>F10+F14</f>
        <v>-20.109228266600052</v>
      </c>
      <c r="G15" s="15"/>
      <c r="H15" s="24">
        <f>H10+H14</f>
        <v>1420.0583000000001</v>
      </c>
      <c r="I15" s="2"/>
      <c r="J15" s="16"/>
      <c r="K15" s="16"/>
      <c r="L15" s="16"/>
      <c r="M15" s="16"/>
    </row>
    <row r="16" spans="1:14" s="12" customFormat="1" ht="38.25" customHeight="1" x14ac:dyDescent="0.35">
      <c r="B16" s="25"/>
      <c r="C16" s="25"/>
      <c r="D16" s="25"/>
      <c r="E16" s="25"/>
      <c r="F16" s="25"/>
      <c r="G16" s="26"/>
      <c r="H16" s="25"/>
    </row>
    <row r="17" spans="1:14" s="12" customFormat="1" ht="22.5" customHeight="1" x14ac:dyDescent="0.7">
      <c r="A17" s="13" t="s">
        <v>17</v>
      </c>
      <c r="B17" s="14">
        <v>476.60366603200015</v>
      </c>
      <c r="C17" s="14">
        <v>272.15755049059999</v>
      </c>
      <c r="D17" s="14">
        <v>46.271013535900103</v>
      </c>
      <c r="E17" s="14">
        <v>-64.055698826600036</v>
      </c>
      <c r="F17" s="14">
        <v>-20.109231231900164</v>
      </c>
      <c r="G17" s="15"/>
      <c r="H17" s="14">
        <f>SUM(B17:F17)</f>
        <v>710.8673</v>
      </c>
      <c r="I17" s="2"/>
      <c r="J17" s="16"/>
      <c r="K17" s="16"/>
      <c r="L17" s="16"/>
      <c r="M17" s="16"/>
      <c r="N17" s="16"/>
    </row>
    <row r="18" spans="1:14" s="12" customFormat="1" ht="17.25" customHeight="1" x14ac:dyDescent="0.7">
      <c r="A18" s="27" t="s">
        <v>15</v>
      </c>
      <c r="B18" s="28">
        <f>B14</f>
        <v>0</v>
      </c>
      <c r="C18" s="28">
        <f t="shared" ref="C18:E18" si="2">C14</f>
        <v>0</v>
      </c>
      <c r="D18" s="28">
        <f t="shared" si="2"/>
        <v>0</v>
      </c>
      <c r="E18" s="28">
        <f t="shared" si="2"/>
        <v>0</v>
      </c>
      <c r="F18" s="28">
        <f>F14</f>
        <v>0</v>
      </c>
      <c r="G18" s="2"/>
      <c r="H18" s="28">
        <f>H14</f>
        <v>0</v>
      </c>
      <c r="I18" s="2"/>
      <c r="J18" s="16"/>
      <c r="K18" s="16"/>
      <c r="L18" s="16"/>
      <c r="M18" s="16"/>
      <c r="N18" s="16"/>
    </row>
    <row r="19" spans="1:14" s="12" customFormat="1" ht="17.25" customHeight="1" x14ac:dyDescent="0.7">
      <c r="A19" s="19" t="s">
        <v>18</v>
      </c>
      <c r="B19" s="18"/>
      <c r="C19" s="18"/>
      <c r="D19" s="18"/>
      <c r="E19" s="18"/>
      <c r="F19" s="18"/>
      <c r="G19" s="15"/>
      <c r="H19" s="18">
        <f>SUM(B19:F19)</f>
        <v>0</v>
      </c>
      <c r="I19" s="2"/>
      <c r="J19" s="16"/>
      <c r="K19" s="16"/>
      <c r="L19" s="16"/>
      <c r="M19" s="16"/>
    </row>
    <row r="20" spans="1:14" s="12" customFormat="1" ht="17.25" customHeight="1" x14ac:dyDescent="0.7">
      <c r="A20" s="20" t="s">
        <v>19</v>
      </c>
      <c r="B20" s="21">
        <f>SUM(B18:B19)</f>
        <v>0</v>
      </c>
      <c r="C20" s="21">
        <f t="shared" ref="C20:E20" si="3">SUM(C18:C19)</f>
        <v>0</v>
      </c>
      <c r="D20" s="21">
        <f t="shared" si="3"/>
        <v>0</v>
      </c>
      <c r="E20" s="21">
        <f t="shared" si="3"/>
        <v>0</v>
      </c>
      <c r="F20" s="21">
        <f>SUM(F18:F19)</f>
        <v>0</v>
      </c>
      <c r="G20" s="22"/>
      <c r="H20" s="21">
        <f>SUM(H18:H19)</f>
        <v>0</v>
      </c>
      <c r="I20" s="2"/>
      <c r="J20" s="16"/>
      <c r="K20" s="16"/>
      <c r="L20" s="16"/>
      <c r="M20" s="16"/>
    </row>
    <row r="21" spans="1:14" s="12" customFormat="1" ht="22.5" customHeight="1" x14ac:dyDescent="0.7">
      <c r="A21" s="23" t="s">
        <v>20</v>
      </c>
      <c r="B21" s="24">
        <f>B17+B20</f>
        <v>476.60366603200015</v>
      </c>
      <c r="C21" s="24">
        <f t="shared" ref="C21:E21" si="4">C17+C20</f>
        <v>272.15755049059999</v>
      </c>
      <c r="D21" s="24">
        <f t="shared" si="4"/>
        <v>46.271013535900103</v>
      </c>
      <c r="E21" s="24">
        <f t="shared" si="4"/>
        <v>-64.055698826600036</v>
      </c>
      <c r="F21" s="24">
        <f>F17+F20</f>
        <v>-20.109231231900164</v>
      </c>
      <c r="G21" s="15"/>
      <c r="H21" s="24">
        <f>H17+H20</f>
        <v>710.8673</v>
      </c>
      <c r="I21" s="2"/>
      <c r="J21" s="16"/>
      <c r="K21" s="16"/>
      <c r="L21" s="16"/>
      <c r="M21" s="16"/>
    </row>
    <row r="22" spans="1:14" s="12" customFormat="1" ht="38.25" customHeight="1" x14ac:dyDescent="0.35">
      <c r="B22" s="25"/>
      <c r="C22" s="25"/>
      <c r="D22" s="25"/>
      <c r="E22" s="25"/>
      <c r="F22" s="25"/>
      <c r="G22" s="26"/>
      <c r="H22" s="25"/>
    </row>
    <row r="23" spans="1:14" ht="22.5" customHeight="1" x14ac:dyDescent="0.7">
      <c r="A23" s="13" t="s">
        <v>21</v>
      </c>
      <c r="B23" s="14"/>
      <c r="C23" s="14"/>
      <c r="D23" s="14"/>
      <c r="E23" s="14"/>
      <c r="F23" s="14"/>
      <c r="G23" s="15"/>
      <c r="H23" s="14">
        <v>-1084.776635561474</v>
      </c>
    </row>
    <row r="24" spans="1:14" x14ac:dyDescent="0.7">
      <c r="A24" s="27" t="s">
        <v>19</v>
      </c>
      <c r="B24" s="28"/>
      <c r="C24" s="28"/>
      <c r="D24" s="28"/>
      <c r="E24" s="28"/>
      <c r="F24" s="28"/>
      <c r="H24" s="28">
        <f>H20</f>
        <v>0</v>
      </c>
    </row>
    <row r="25" spans="1:14" x14ac:dyDescent="0.7">
      <c r="A25" s="19" t="s">
        <v>22</v>
      </c>
      <c r="B25" s="28"/>
      <c r="C25" s="28"/>
      <c r="D25" s="28"/>
      <c r="E25" s="28"/>
      <c r="F25" s="28"/>
      <c r="H25" s="18">
        <v>0</v>
      </c>
    </row>
    <row r="26" spans="1:14" s="12" customFormat="1" ht="17.25" customHeight="1" x14ac:dyDescent="0.7">
      <c r="A26" s="19" t="s">
        <v>23</v>
      </c>
      <c r="B26" s="18"/>
      <c r="C26" s="18"/>
      <c r="D26" s="18"/>
      <c r="E26" s="18"/>
      <c r="F26" s="18"/>
      <c r="G26" s="15"/>
      <c r="H26" s="18">
        <v>193</v>
      </c>
      <c r="I26" s="2"/>
      <c r="J26" s="16"/>
      <c r="K26" s="16"/>
      <c r="L26" s="16"/>
      <c r="M26" s="16"/>
    </row>
    <row r="27" spans="1:14" x14ac:dyDescent="0.7">
      <c r="A27" s="19" t="s">
        <v>24</v>
      </c>
      <c r="B27" s="18"/>
      <c r="C27" s="18"/>
      <c r="D27" s="18"/>
      <c r="E27" s="18"/>
      <c r="F27" s="18"/>
      <c r="H27" s="18"/>
    </row>
    <row r="28" spans="1:14" ht="20.5" x14ac:dyDescent="0.7">
      <c r="A28" s="19" t="s">
        <v>25</v>
      </c>
      <c r="B28" s="18"/>
      <c r="C28" s="18"/>
      <c r="D28" s="18"/>
      <c r="E28" s="18"/>
      <c r="F28" s="18"/>
      <c r="H28" s="18"/>
    </row>
    <row r="29" spans="1:14" s="12" customFormat="1" ht="17.25" customHeight="1" x14ac:dyDescent="0.7">
      <c r="A29" s="19" t="s">
        <v>26</v>
      </c>
      <c r="B29" s="18"/>
      <c r="C29" s="18"/>
      <c r="D29" s="18"/>
      <c r="E29" s="18"/>
      <c r="F29" s="18"/>
      <c r="G29" s="15"/>
      <c r="H29" s="18">
        <v>1212.5279239161953</v>
      </c>
      <c r="I29" s="2"/>
      <c r="J29" s="16"/>
      <c r="K29" s="16"/>
      <c r="L29" s="16"/>
      <c r="M29" s="16"/>
    </row>
    <row r="30" spans="1:14" s="12" customFormat="1" ht="17.25" customHeight="1" x14ac:dyDescent="0.7">
      <c r="A30" s="20" t="s">
        <v>27</v>
      </c>
      <c r="B30" s="21"/>
      <c r="C30" s="21"/>
      <c r="D30" s="21"/>
      <c r="E30" s="21"/>
      <c r="F30" s="21"/>
      <c r="G30" s="22"/>
      <c r="H30" s="21">
        <f>SUM(H24:H29)</f>
        <v>1405.5279239161953</v>
      </c>
      <c r="I30" s="2"/>
      <c r="J30" s="16"/>
      <c r="K30" s="16"/>
      <c r="L30" s="16"/>
      <c r="M30" s="16"/>
    </row>
    <row r="31" spans="1:14" ht="22.5" customHeight="1" x14ac:dyDescent="0.7">
      <c r="A31" s="23" t="s">
        <v>28</v>
      </c>
      <c r="B31" s="24"/>
      <c r="C31" s="24"/>
      <c r="D31" s="24"/>
      <c r="E31" s="24"/>
      <c r="F31" s="24"/>
      <c r="G31" s="15"/>
      <c r="H31" s="24">
        <f>SUM(H23:H29)</f>
        <v>320.75128835472128</v>
      </c>
    </row>
    <row r="32" spans="1:14" x14ac:dyDescent="0.7">
      <c r="A32" s="29" t="s">
        <v>29</v>
      </c>
    </row>
    <row r="33" spans="1:8" x14ac:dyDescent="0.7">
      <c r="A33" s="30" t="s">
        <v>30</v>
      </c>
    </row>
    <row r="34" spans="1:8" x14ac:dyDescent="0.7">
      <c r="B34" s="16"/>
      <c r="C34" s="16"/>
      <c r="D34" s="16"/>
      <c r="E34" s="16"/>
      <c r="F34" s="16"/>
      <c r="H34" s="16"/>
    </row>
    <row r="35" spans="1:8" x14ac:dyDescent="0.7">
      <c r="B35" s="16"/>
      <c r="C35" s="16"/>
      <c r="D35" s="16"/>
      <c r="E35" s="16"/>
      <c r="F35" s="16"/>
      <c r="H35" s="16"/>
    </row>
    <row r="40" spans="1:8" x14ac:dyDescent="0.7">
      <c r="H40" s="31"/>
    </row>
  </sheetData>
  <pageMargins left="0.25" right="0.25" top="0.75" bottom="0.75" header="0.3" footer="0.3"/>
  <pageSetup scale="85" fitToHeight="0" orientation="landscape" r:id="rId1"/>
  <headerFooter>
    <oddHeader>&amp;L&amp;"SABIC Typeface Headline Light"&amp;10&amp;Ke35205 Classification: Confidential&amp;1#_x000D_</oddHeader>
  </headerFooter>
  <ignoredErrors>
    <ignoredError sqref="H1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4153C-7404-421A-9059-D1623349292C}">
  <sheetPr>
    <tabColor rgb="FF0070C0"/>
    <pageSetUpPr fitToPage="1"/>
  </sheetPr>
  <dimension ref="A1:N40"/>
  <sheetViews>
    <sheetView showGridLines="0" zoomScaleNormal="100" workbookViewId="0"/>
  </sheetViews>
  <sheetFormatPr defaultColWidth="9.1796875" defaultRowHeight="19" x14ac:dyDescent="0.7"/>
  <cols>
    <col min="1" max="1" width="82.453125" style="2" customWidth="1"/>
    <col min="2" max="6" width="21" style="2" customWidth="1"/>
    <col min="7" max="7" width="2.26953125" style="2" customWidth="1"/>
    <col min="8" max="8" width="21" style="2" customWidth="1"/>
    <col min="9" max="9" width="9.7265625" style="2" bestFit="1" customWidth="1"/>
    <col min="10" max="10" width="11.54296875" style="2" bestFit="1" customWidth="1"/>
    <col min="11" max="11" width="9" style="2" bestFit="1" customWidth="1"/>
    <col min="12" max="13" width="10.54296875" style="2" bestFit="1" customWidth="1"/>
    <col min="14" max="14" width="5.26953125" style="2" bestFit="1" customWidth="1"/>
    <col min="15" max="16384" width="9.1796875" style="2"/>
  </cols>
  <sheetData>
    <row r="1" spans="1:14" ht="34.5" x14ac:dyDescent="1.25">
      <c r="A1" s="1"/>
      <c r="G1" s="3"/>
    </row>
    <row r="2" spans="1:14" x14ac:dyDescent="0.7">
      <c r="A2" s="4" t="s">
        <v>0</v>
      </c>
      <c r="G2" s="5"/>
    </row>
    <row r="3" spans="1:14" x14ac:dyDescent="0.7">
      <c r="A3" s="6" t="s">
        <v>1</v>
      </c>
      <c r="G3" s="6"/>
    </row>
    <row r="4" spans="1:14" x14ac:dyDescent="0.7">
      <c r="A4" s="6" t="s">
        <v>2</v>
      </c>
    </row>
    <row r="5" spans="1:14" ht="9.75" customHeight="1" x14ac:dyDescent="0.7">
      <c r="A5" s="6"/>
    </row>
    <row r="6" spans="1:14" ht="34.5" x14ac:dyDescent="1.25">
      <c r="A6" s="1" t="s">
        <v>33</v>
      </c>
      <c r="B6" s="8"/>
      <c r="C6" s="8"/>
      <c r="D6" s="8"/>
      <c r="E6" s="8"/>
      <c r="F6" s="8"/>
      <c r="G6" s="32"/>
      <c r="H6" s="8"/>
    </row>
    <row r="7" spans="1:14" ht="9.75" customHeight="1" x14ac:dyDescent="0.7"/>
    <row r="8" spans="1:14" s="12" customFormat="1" ht="22.5" customHeight="1" x14ac:dyDescent="0.3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1"/>
      <c r="H8" s="10" t="s">
        <v>10</v>
      </c>
    </row>
    <row r="9" spans="1:14" ht="11.25" customHeight="1" x14ac:dyDescent="0.7"/>
    <row r="10" spans="1:14" s="12" customFormat="1" ht="22.5" customHeight="1" x14ac:dyDescent="0.7">
      <c r="A10" s="13" t="s">
        <v>11</v>
      </c>
      <c r="B10" s="14">
        <v>932.55780881599992</v>
      </c>
      <c r="C10" s="14">
        <v>378.08568828800003</v>
      </c>
      <c r="D10" s="14">
        <v>80.8393324906</v>
      </c>
      <c r="E10" s="14">
        <v>-47.56443637599898</v>
      </c>
      <c r="F10" s="14">
        <v>1.121345533149084</v>
      </c>
      <c r="G10" s="15"/>
      <c r="H10" s="14">
        <f>SUM(B10:F10)</f>
        <v>1345.0397387517501</v>
      </c>
      <c r="I10" s="2"/>
      <c r="J10" s="16"/>
      <c r="K10" s="16"/>
      <c r="L10" s="16"/>
      <c r="M10" s="16"/>
      <c r="N10" s="16"/>
    </row>
    <row r="11" spans="1:14" s="12" customFormat="1" ht="17.25" customHeight="1" x14ac:dyDescent="0.7">
      <c r="A11" s="17" t="s">
        <v>12</v>
      </c>
      <c r="B11" s="18"/>
      <c r="C11" s="18"/>
      <c r="D11" s="18"/>
      <c r="E11" s="18"/>
      <c r="F11" s="18"/>
      <c r="G11" s="15"/>
      <c r="H11" s="18"/>
      <c r="I11" s="2"/>
      <c r="J11" s="16"/>
      <c r="K11" s="16"/>
      <c r="L11" s="16"/>
      <c r="M11" s="16"/>
      <c r="N11" s="16"/>
    </row>
    <row r="12" spans="1:14" s="12" customFormat="1" ht="17.25" customHeight="1" x14ac:dyDescent="0.7">
      <c r="A12" s="19" t="s">
        <v>13</v>
      </c>
      <c r="B12" s="18"/>
      <c r="C12" s="18"/>
      <c r="D12" s="18"/>
      <c r="E12" s="18"/>
      <c r="F12" s="18"/>
      <c r="G12" s="15"/>
      <c r="H12" s="18">
        <f>SUM(B12:F12)</f>
        <v>0</v>
      </c>
      <c r="I12" s="2"/>
      <c r="J12" s="16"/>
      <c r="K12" s="16"/>
      <c r="L12" s="16"/>
      <c r="M12" s="16"/>
    </row>
    <row r="13" spans="1:14" s="12" customFormat="1" ht="17.25" customHeight="1" x14ac:dyDescent="0.7">
      <c r="A13" s="19" t="s">
        <v>14</v>
      </c>
      <c r="B13" s="18">
        <v>13</v>
      </c>
      <c r="C13" s="18"/>
      <c r="D13" s="18"/>
      <c r="E13" s="18"/>
      <c r="F13" s="18"/>
      <c r="G13" s="15"/>
      <c r="H13" s="18">
        <f>SUM(B13:F13)</f>
        <v>13</v>
      </c>
      <c r="I13" s="2"/>
      <c r="J13" s="16"/>
      <c r="K13" s="16"/>
      <c r="L13" s="16"/>
      <c r="M13" s="16"/>
    </row>
    <row r="14" spans="1:14" s="12" customFormat="1" ht="17.25" customHeight="1" x14ac:dyDescent="0.7">
      <c r="A14" s="20" t="s">
        <v>15</v>
      </c>
      <c r="B14" s="21">
        <f>SUM(B12:B13)</f>
        <v>13</v>
      </c>
      <c r="C14" s="21">
        <f t="shared" ref="C14:E14" si="0">SUM(C12:C13)</f>
        <v>0</v>
      </c>
      <c r="D14" s="21">
        <f t="shared" si="0"/>
        <v>0</v>
      </c>
      <c r="E14" s="21">
        <f t="shared" si="0"/>
        <v>0</v>
      </c>
      <c r="F14" s="21">
        <f>SUM(F12:F13)</f>
        <v>0</v>
      </c>
      <c r="G14" s="22"/>
      <c r="H14" s="21">
        <f>SUM(H12:H13)</f>
        <v>13</v>
      </c>
      <c r="I14" s="2"/>
      <c r="J14" s="16"/>
      <c r="K14" s="16"/>
      <c r="L14" s="16"/>
      <c r="M14" s="16"/>
    </row>
    <row r="15" spans="1:14" s="12" customFormat="1" ht="22.5" customHeight="1" x14ac:dyDescent="0.7">
      <c r="A15" s="23" t="s">
        <v>16</v>
      </c>
      <c r="B15" s="24">
        <f>B10+B14</f>
        <v>945.55780881599992</v>
      </c>
      <c r="C15" s="24">
        <f t="shared" ref="C15:E15" si="1">C10+C14</f>
        <v>378.08568828800003</v>
      </c>
      <c r="D15" s="24">
        <f t="shared" si="1"/>
        <v>80.8393324906</v>
      </c>
      <c r="E15" s="24">
        <f t="shared" si="1"/>
        <v>-47.56443637599898</v>
      </c>
      <c r="F15" s="24">
        <f>F10+F14</f>
        <v>1.121345533149084</v>
      </c>
      <c r="G15" s="15"/>
      <c r="H15" s="24">
        <f>H10+H14</f>
        <v>1358.0397387517501</v>
      </c>
      <c r="I15" s="2"/>
      <c r="J15" s="16"/>
      <c r="K15" s="16"/>
      <c r="L15" s="16"/>
      <c r="M15" s="16"/>
    </row>
    <row r="16" spans="1:14" s="12" customFormat="1" ht="38.25" customHeight="1" x14ac:dyDescent="0.35">
      <c r="B16" s="25"/>
      <c r="C16" s="25"/>
      <c r="D16" s="25"/>
      <c r="E16" s="25"/>
      <c r="F16" s="25"/>
      <c r="G16" s="26"/>
      <c r="H16" s="25"/>
    </row>
    <row r="17" spans="1:14" s="12" customFormat="1" ht="22.5" customHeight="1" x14ac:dyDescent="0.7">
      <c r="A17" s="13" t="s">
        <v>17</v>
      </c>
      <c r="B17" s="14">
        <v>304.14920541114293</v>
      </c>
      <c r="C17" s="14">
        <v>324.41562410130001</v>
      </c>
      <c r="D17" s="14">
        <v>35.791816546600003</v>
      </c>
      <c r="E17" s="14">
        <v>-57.453827751998965</v>
      </c>
      <c r="F17" s="14">
        <v>1.121345533149084</v>
      </c>
      <c r="G17" s="15"/>
      <c r="H17" s="14">
        <f>SUM(B17:F17)</f>
        <v>608.02416384019307</v>
      </c>
      <c r="I17" s="2"/>
      <c r="J17" s="16"/>
      <c r="K17" s="16"/>
      <c r="L17" s="16"/>
      <c r="M17" s="16"/>
      <c r="N17" s="16"/>
    </row>
    <row r="18" spans="1:14" s="12" customFormat="1" ht="17.25" customHeight="1" x14ac:dyDescent="0.7">
      <c r="A18" s="27" t="s">
        <v>15</v>
      </c>
      <c r="B18" s="28">
        <f>B14</f>
        <v>13</v>
      </c>
      <c r="C18" s="28">
        <f t="shared" ref="C18:E18" si="2">C14</f>
        <v>0</v>
      </c>
      <c r="D18" s="28">
        <f t="shared" si="2"/>
        <v>0</v>
      </c>
      <c r="E18" s="28">
        <f t="shared" si="2"/>
        <v>0</v>
      </c>
      <c r="F18" s="28">
        <f>F14</f>
        <v>0</v>
      </c>
      <c r="G18" s="2"/>
      <c r="H18" s="28">
        <f>H14</f>
        <v>13</v>
      </c>
      <c r="I18" s="2"/>
      <c r="J18" s="16"/>
      <c r="K18" s="16"/>
      <c r="L18" s="16"/>
      <c r="M18" s="16"/>
      <c r="N18" s="16"/>
    </row>
    <row r="19" spans="1:14" s="12" customFormat="1" ht="17.25" customHeight="1" x14ac:dyDescent="0.7">
      <c r="A19" s="19" t="s">
        <v>18</v>
      </c>
      <c r="B19" s="18"/>
      <c r="C19" s="18"/>
      <c r="D19" s="18">
        <v>2.5</v>
      </c>
      <c r="E19" s="18"/>
      <c r="F19" s="18"/>
      <c r="G19" s="15"/>
      <c r="H19" s="18">
        <f>SUM(B19:F19)</f>
        <v>2.5</v>
      </c>
      <c r="I19" s="2"/>
      <c r="J19" s="16"/>
      <c r="K19" s="16"/>
      <c r="L19" s="16"/>
      <c r="M19" s="16"/>
    </row>
    <row r="20" spans="1:14" s="12" customFormat="1" ht="17.25" customHeight="1" x14ac:dyDescent="0.7">
      <c r="A20" s="20" t="s">
        <v>19</v>
      </c>
      <c r="B20" s="21">
        <f>SUM(B18:B19)</f>
        <v>13</v>
      </c>
      <c r="C20" s="21">
        <f t="shared" ref="C20:E20" si="3">SUM(C18:C19)</f>
        <v>0</v>
      </c>
      <c r="D20" s="21">
        <f t="shared" si="3"/>
        <v>2.5</v>
      </c>
      <c r="E20" s="21">
        <f t="shared" si="3"/>
        <v>0</v>
      </c>
      <c r="F20" s="21">
        <f>SUM(F18:F19)</f>
        <v>0</v>
      </c>
      <c r="G20" s="22"/>
      <c r="H20" s="21">
        <f>SUM(H18:H19)</f>
        <v>15.5</v>
      </c>
      <c r="I20" s="2"/>
      <c r="J20" s="16"/>
      <c r="K20" s="16"/>
      <c r="L20" s="16"/>
      <c r="M20" s="16"/>
    </row>
    <row r="21" spans="1:14" s="12" customFormat="1" ht="22.5" customHeight="1" x14ac:dyDescent="0.7">
      <c r="A21" s="23" t="s">
        <v>20</v>
      </c>
      <c r="B21" s="24">
        <f>B17+B20</f>
        <v>317.14920541114293</v>
      </c>
      <c r="C21" s="24">
        <f t="shared" ref="C21:E21" si="4">C17+C20</f>
        <v>324.41562410130001</v>
      </c>
      <c r="D21" s="24">
        <f t="shared" si="4"/>
        <v>38.291816546600003</v>
      </c>
      <c r="E21" s="24">
        <f t="shared" si="4"/>
        <v>-57.453827751998965</v>
      </c>
      <c r="F21" s="24">
        <f>F17+F20</f>
        <v>1.121345533149084</v>
      </c>
      <c r="G21" s="15"/>
      <c r="H21" s="24">
        <f>H17+H20</f>
        <v>623.52416384019307</v>
      </c>
      <c r="I21" s="2"/>
      <c r="J21" s="16"/>
      <c r="K21" s="16"/>
      <c r="L21" s="16"/>
      <c r="M21" s="16"/>
    </row>
    <row r="22" spans="1:14" s="12" customFormat="1" ht="38.25" customHeight="1" x14ac:dyDescent="0.35">
      <c r="B22" s="25"/>
      <c r="C22" s="25"/>
      <c r="D22" s="25"/>
      <c r="E22" s="25"/>
      <c r="F22" s="25"/>
      <c r="G22" s="26"/>
      <c r="H22" s="25"/>
    </row>
    <row r="23" spans="1:14" ht="22.5" customHeight="1" x14ac:dyDescent="0.7">
      <c r="A23" s="13" t="s">
        <v>21</v>
      </c>
      <c r="B23" s="14"/>
      <c r="C23" s="14"/>
      <c r="D23" s="14"/>
      <c r="E23" s="14"/>
      <c r="F23" s="14"/>
      <c r="G23" s="15"/>
      <c r="H23" s="14">
        <v>116.12287840534324</v>
      </c>
    </row>
    <row r="24" spans="1:14" x14ac:dyDescent="0.7">
      <c r="A24" s="27" t="s">
        <v>19</v>
      </c>
      <c r="B24" s="28"/>
      <c r="C24" s="28"/>
      <c r="D24" s="28"/>
      <c r="E24" s="28"/>
      <c r="F24" s="28"/>
      <c r="H24" s="28">
        <f>H20</f>
        <v>15.5</v>
      </c>
    </row>
    <row r="25" spans="1:14" x14ac:dyDescent="0.7">
      <c r="A25" s="19" t="s">
        <v>22</v>
      </c>
      <c r="B25" s="28"/>
      <c r="C25" s="28"/>
      <c r="D25" s="28"/>
      <c r="E25" s="28"/>
      <c r="F25" s="28"/>
      <c r="H25" s="18">
        <v>5.9</v>
      </c>
    </row>
    <row r="26" spans="1:14" s="12" customFormat="1" ht="17.25" customHeight="1" x14ac:dyDescent="0.7">
      <c r="A26" s="19" t="s">
        <v>23</v>
      </c>
      <c r="B26" s="18"/>
      <c r="C26" s="18"/>
      <c r="D26" s="18"/>
      <c r="E26" s="18"/>
      <c r="F26" s="18"/>
      <c r="G26" s="15"/>
      <c r="H26" s="18"/>
      <c r="I26" s="2"/>
      <c r="J26" s="16"/>
      <c r="K26" s="16"/>
      <c r="L26" s="16"/>
      <c r="M26" s="16"/>
    </row>
    <row r="27" spans="1:14" x14ac:dyDescent="0.7">
      <c r="A27" s="19" t="s">
        <v>24</v>
      </c>
      <c r="B27" s="18"/>
      <c r="C27" s="18"/>
      <c r="D27" s="18"/>
      <c r="E27" s="18"/>
      <c r="F27" s="18"/>
      <c r="H27" s="18"/>
    </row>
    <row r="28" spans="1:14" ht="20.5" x14ac:dyDescent="0.7">
      <c r="A28" s="19" t="s">
        <v>25</v>
      </c>
      <c r="B28" s="18"/>
      <c r="C28" s="18"/>
      <c r="D28" s="18"/>
      <c r="E28" s="18"/>
      <c r="F28" s="18"/>
      <c r="H28" s="18">
        <v>-53.186</v>
      </c>
    </row>
    <row r="29" spans="1:14" s="12" customFormat="1" ht="17.25" customHeight="1" x14ac:dyDescent="0.7">
      <c r="A29" s="19" t="s">
        <v>26</v>
      </c>
      <c r="B29" s="18"/>
      <c r="C29" s="18"/>
      <c r="D29" s="18"/>
      <c r="E29" s="18"/>
      <c r="F29" s="18"/>
      <c r="G29" s="15"/>
      <c r="H29" s="18">
        <v>279.77628142601418</v>
      </c>
      <c r="I29" s="2"/>
      <c r="J29" s="16"/>
      <c r="K29" s="16"/>
      <c r="L29" s="16"/>
      <c r="M29" s="16"/>
    </row>
    <row r="30" spans="1:14" s="12" customFormat="1" ht="17.25" customHeight="1" x14ac:dyDescent="0.7">
      <c r="A30" s="20" t="s">
        <v>27</v>
      </c>
      <c r="B30" s="21"/>
      <c r="C30" s="21"/>
      <c r="D30" s="21"/>
      <c r="E30" s="21"/>
      <c r="F30" s="21"/>
      <c r="G30" s="22"/>
      <c r="H30" s="21">
        <f>SUM(H24:H29)</f>
        <v>247.99028142601418</v>
      </c>
      <c r="I30" s="2"/>
      <c r="J30" s="16"/>
      <c r="K30" s="16"/>
      <c r="L30" s="16"/>
      <c r="M30" s="16"/>
    </row>
    <row r="31" spans="1:14" ht="22.5" customHeight="1" x14ac:dyDescent="0.7">
      <c r="A31" s="23" t="s">
        <v>28</v>
      </c>
      <c r="B31" s="24"/>
      <c r="C31" s="24"/>
      <c r="D31" s="24"/>
      <c r="E31" s="24"/>
      <c r="F31" s="24"/>
      <c r="G31" s="15"/>
      <c r="H31" s="24">
        <f>SUM(H23:H29)</f>
        <v>364.11315983135739</v>
      </c>
    </row>
    <row r="32" spans="1:14" x14ac:dyDescent="0.7">
      <c r="A32" s="29" t="s">
        <v>29</v>
      </c>
    </row>
    <row r="33" spans="1:8" x14ac:dyDescent="0.7">
      <c r="A33" s="30" t="s">
        <v>30</v>
      </c>
    </row>
    <row r="34" spans="1:8" x14ac:dyDescent="0.7">
      <c r="B34" s="16"/>
      <c r="C34" s="16"/>
      <c r="D34" s="16"/>
      <c r="E34" s="16"/>
      <c r="F34" s="16"/>
      <c r="H34" s="16"/>
    </row>
    <row r="35" spans="1:8" x14ac:dyDescent="0.7">
      <c r="B35" s="16"/>
      <c r="C35" s="16"/>
      <c r="D35" s="16"/>
      <c r="E35" s="16"/>
      <c r="F35" s="16"/>
      <c r="H35" s="16"/>
    </row>
    <row r="40" spans="1:8" x14ac:dyDescent="0.7">
      <c r="H40" s="31"/>
    </row>
  </sheetData>
  <pageMargins left="0.25" right="0.25" top="0.75" bottom="0.75" header="0.3" footer="0.3"/>
  <pageSetup scale="55" fitToHeight="0" orientation="landscape" r:id="rId1"/>
  <headerFooter>
    <oddHeader>&amp;L&amp;"SABIC Typeface Headline Light"&amp;10&amp;Ke35205 Classification: Confidential&amp;1#_x000D_</oddHeader>
  </headerFooter>
  <ignoredErrors>
    <ignoredError sqref="H1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58AB-62A9-4637-AE2F-C3B3BE7B15BC}">
  <sheetPr>
    <tabColor rgb="FF0070C0"/>
    <pageSetUpPr fitToPage="1"/>
  </sheetPr>
  <dimension ref="A1:N40"/>
  <sheetViews>
    <sheetView showGridLines="0" zoomScaleNormal="100" workbookViewId="0"/>
  </sheetViews>
  <sheetFormatPr defaultColWidth="9.1796875" defaultRowHeight="19" x14ac:dyDescent="0.7"/>
  <cols>
    <col min="1" max="1" width="82.453125" style="2" customWidth="1"/>
    <col min="2" max="6" width="21" style="2" customWidth="1"/>
    <col min="7" max="7" width="2.26953125" style="2" customWidth="1"/>
    <col min="8" max="8" width="21" style="2" customWidth="1"/>
    <col min="9" max="9" width="9.7265625" style="2" bestFit="1" customWidth="1"/>
    <col min="10" max="10" width="11.54296875" style="2" bestFit="1" customWidth="1"/>
    <col min="11" max="11" width="9" style="2" bestFit="1" customWidth="1"/>
    <col min="12" max="13" width="10.54296875" style="2" bestFit="1" customWidth="1"/>
    <col min="14" max="14" width="5.26953125" style="2" bestFit="1" customWidth="1"/>
    <col min="15" max="16384" width="9.1796875" style="2"/>
  </cols>
  <sheetData>
    <row r="1" spans="1:14" ht="34.5" x14ac:dyDescent="1.25">
      <c r="A1" s="1"/>
      <c r="G1" s="3"/>
    </row>
    <row r="2" spans="1:14" x14ac:dyDescent="0.7">
      <c r="A2" s="4" t="s">
        <v>0</v>
      </c>
      <c r="G2" s="5"/>
    </row>
    <row r="3" spans="1:14" x14ac:dyDescent="0.7">
      <c r="A3" s="6" t="s">
        <v>1</v>
      </c>
      <c r="G3" s="6"/>
    </row>
    <row r="4" spans="1:14" x14ac:dyDescent="0.7">
      <c r="A4" s="6" t="s">
        <v>2</v>
      </c>
    </row>
    <row r="5" spans="1:14" ht="9.75" customHeight="1" x14ac:dyDescent="0.7">
      <c r="A5" s="6"/>
    </row>
    <row r="6" spans="1:14" ht="34.5" x14ac:dyDescent="1.25">
      <c r="A6" s="1" t="s">
        <v>34</v>
      </c>
      <c r="B6" s="8"/>
      <c r="C6" s="8"/>
      <c r="D6" s="8"/>
      <c r="E6" s="8"/>
      <c r="F6" s="8"/>
      <c r="G6" s="32"/>
      <c r="H6" s="8"/>
    </row>
    <row r="7" spans="1:14" ht="9.75" customHeight="1" x14ac:dyDescent="0.7"/>
    <row r="8" spans="1:14" s="12" customFormat="1" ht="22.5" customHeight="1" x14ac:dyDescent="0.3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1"/>
      <c r="H8" s="10" t="s">
        <v>10</v>
      </c>
    </row>
    <row r="9" spans="1:14" ht="11.25" customHeight="1" x14ac:dyDescent="0.7"/>
    <row r="10" spans="1:14" s="12" customFormat="1" ht="22.5" customHeight="1" x14ac:dyDescent="0.7">
      <c r="A10" s="13" t="s">
        <v>11</v>
      </c>
      <c r="B10" s="14">
        <v>420.95030000000003</v>
      </c>
      <c r="C10" s="14">
        <v>305.42329999999998</v>
      </c>
      <c r="D10" s="14">
        <v>83.402799999999999</v>
      </c>
      <c r="E10" s="14">
        <v>-33.56</v>
      </c>
      <c r="F10" s="14">
        <v>35.865099999999863</v>
      </c>
      <c r="G10" s="15"/>
      <c r="H10" s="14">
        <f>SUM(B10:F10)</f>
        <v>812.08149999999989</v>
      </c>
      <c r="I10" s="2"/>
      <c r="J10" s="16"/>
      <c r="K10" s="16"/>
      <c r="L10" s="16"/>
      <c r="M10" s="16"/>
      <c r="N10" s="16"/>
    </row>
    <row r="11" spans="1:14" s="12" customFormat="1" ht="17.25" customHeight="1" x14ac:dyDescent="0.7">
      <c r="A11" s="17" t="s">
        <v>12</v>
      </c>
      <c r="B11" s="18"/>
      <c r="C11" s="18"/>
      <c r="D11" s="18"/>
      <c r="E11" s="18"/>
      <c r="F11" s="18"/>
      <c r="G11" s="15"/>
      <c r="H11" s="18"/>
      <c r="I11" s="2"/>
      <c r="J11" s="16"/>
      <c r="K11" s="16"/>
      <c r="L11" s="16"/>
      <c r="M11" s="16"/>
      <c r="N11" s="16"/>
    </row>
    <row r="12" spans="1:14" s="12" customFormat="1" ht="17.25" customHeight="1" x14ac:dyDescent="0.7">
      <c r="A12" s="19" t="s">
        <v>13</v>
      </c>
      <c r="B12" s="18"/>
      <c r="C12" s="18"/>
      <c r="D12" s="18"/>
      <c r="E12" s="18"/>
      <c r="F12" s="18"/>
      <c r="G12" s="15"/>
      <c r="H12" s="18">
        <f>SUM(B12:F12)</f>
        <v>0</v>
      </c>
      <c r="I12" s="2"/>
      <c r="J12" s="16"/>
      <c r="K12" s="16"/>
      <c r="L12" s="16"/>
      <c r="M12" s="16"/>
    </row>
    <row r="13" spans="1:14" s="12" customFormat="1" ht="17.25" customHeight="1" x14ac:dyDescent="0.7">
      <c r="A13" s="19" t="s">
        <v>14</v>
      </c>
      <c r="B13" s="18">
        <v>69.966999999999999</v>
      </c>
      <c r="C13" s="18"/>
      <c r="D13" s="18">
        <v>2.3898600000000001</v>
      </c>
      <c r="E13" s="18"/>
      <c r="F13" s="18"/>
      <c r="G13" s="15"/>
      <c r="H13" s="18">
        <f>SUM(B13:F13)</f>
        <v>72.356859999999998</v>
      </c>
      <c r="I13" s="2"/>
      <c r="J13" s="16"/>
      <c r="K13" s="16"/>
      <c r="L13" s="16"/>
      <c r="M13" s="16"/>
    </row>
    <row r="14" spans="1:14" s="12" customFormat="1" ht="17.25" customHeight="1" x14ac:dyDescent="0.7">
      <c r="A14" s="20" t="s">
        <v>15</v>
      </c>
      <c r="B14" s="21">
        <f>SUM(B12:B13)</f>
        <v>69.966999999999999</v>
      </c>
      <c r="C14" s="21">
        <f t="shared" ref="C14:E14" si="0">SUM(C12:C13)</f>
        <v>0</v>
      </c>
      <c r="D14" s="21">
        <f t="shared" si="0"/>
        <v>2.3898600000000001</v>
      </c>
      <c r="E14" s="21">
        <f t="shared" si="0"/>
        <v>0</v>
      </c>
      <c r="F14" s="21">
        <f>SUM(F12:F13)</f>
        <v>0</v>
      </c>
      <c r="G14" s="22"/>
      <c r="H14" s="21">
        <f>SUM(H12:H13)</f>
        <v>72.356859999999998</v>
      </c>
      <c r="I14" s="2"/>
      <c r="J14" s="16"/>
      <c r="K14" s="16"/>
      <c r="L14" s="16"/>
      <c r="M14" s="16"/>
    </row>
    <row r="15" spans="1:14" s="12" customFormat="1" ht="22.5" customHeight="1" x14ac:dyDescent="0.7">
      <c r="A15" s="23" t="s">
        <v>16</v>
      </c>
      <c r="B15" s="24">
        <f>B10+B14</f>
        <v>490.91730000000001</v>
      </c>
      <c r="C15" s="24">
        <f t="shared" ref="C15:E15" si="1">C10+C14</f>
        <v>305.42329999999998</v>
      </c>
      <c r="D15" s="24">
        <f t="shared" si="1"/>
        <v>85.792659999999998</v>
      </c>
      <c r="E15" s="24">
        <f t="shared" si="1"/>
        <v>-33.56</v>
      </c>
      <c r="F15" s="24">
        <f>F10+F14</f>
        <v>35.865099999999863</v>
      </c>
      <c r="G15" s="15"/>
      <c r="H15" s="24">
        <f>H10+H14</f>
        <v>884.43835999999988</v>
      </c>
      <c r="I15" s="2"/>
      <c r="J15" s="16"/>
      <c r="K15" s="16"/>
      <c r="L15" s="16"/>
      <c r="M15" s="16"/>
    </row>
    <row r="16" spans="1:14" s="12" customFormat="1" ht="38.25" customHeight="1" x14ac:dyDescent="0.35">
      <c r="B16" s="25"/>
      <c r="C16" s="25"/>
      <c r="D16" s="25"/>
      <c r="E16" s="25"/>
      <c r="F16" s="25"/>
      <c r="G16" s="26"/>
      <c r="H16" s="25"/>
    </row>
    <row r="17" spans="1:14" s="12" customFormat="1" ht="22.5" customHeight="1" x14ac:dyDescent="0.7">
      <c r="A17" s="13" t="s">
        <v>17</v>
      </c>
      <c r="B17" s="14">
        <v>-484.7129000000001</v>
      </c>
      <c r="C17" s="14">
        <v>248.46489999999997</v>
      </c>
      <c r="D17" s="14">
        <v>29.78390000000001</v>
      </c>
      <c r="E17" s="14">
        <v>-63.387900000000023</v>
      </c>
      <c r="F17" s="14">
        <v>35.865099999999863</v>
      </c>
      <c r="G17" s="15"/>
      <c r="H17" s="14">
        <f>SUM(B17:F17)</f>
        <v>-233.98690000000028</v>
      </c>
      <c r="I17" s="2"/>
      <c r="J17" s="16"/>
      <c r="K17" s="16"/>
      <c r="L17" s="16"/>
      <c r="M17" s="16"/>
      <c r="N17" s="16"/>
    </row>
    <row r="18" spans="1:14" s="12" customFormat="1" ht="17.25" customHeight="1" x14ac:dyDescent="0.7">
      <c r="A18" s="27" t="s">
        <v>15</v>
      </c>
      <c r="B18" s="28">
        <f>B14</f>
        <v>69.966999999999999</v>
      </c>
      <c r="C18" s="28">
        <f t="shared" ref="C18:E18" si="2">C14</f>
        <v>0</v>
      </c>
      <c r="D18" s="28">
        <f t="shared" si="2"/>
        <v>2.3898600000000001</v>
      </c>
      <c r="E18" s="28">
        <f t="shared" si="2"/>
        <v>0</v>
      </c>
      <c r="F18" s="28">
        <f>F14</f>
        <v>0</v>
      </c>
      <c r="G18" s="2"/>
      <c r="H18" s="28">
        <f>H14</f>
        <v>72.356859999999998</v>
      </c>
      <c r="I18" s="2"/>
      <c r="J18" s="16"/>
      <c r="K18" s="16"/>
      <c r="L18" s="16"/>
      <c r="M18" s="16"/>
      <c r="N18" s="16"/>
    </row>
    <row r="19" spans="1:14" s="12" customFormat="1" ht="17.25" customHeight="1" x14ac:dyDescent="0.7">
      <c r="A19" s="19" t="s">
        <v>18</v>
      </c>
      <c r="B19" s="18">
        <v>281.32400000000001</v>
      </c>
      <c r="C19" s="18"/>
      <c r="D19" s="18"/>
      <c r="E19" s="18"/>
      <c r="F19" s="18"/>
      <c r="G19" s="15"/>
      <c r="H19" s="18">
        <f>SUM(B19:F19)</f>
        <v>281.32400000000001</v>
      </c>
      <c r="I19" s="2"/>
      <c r="J19" s="16"/>
      <c r="K19" s="16"/>
      <c r="L19" s="16"/>
      <c r="M19" s="16"/>
    </row>
    <row r="20" spans="1:14" s="12" customFormat="1" ht="17.25" customHeight="1" x14ac:dyDescent="0.7">
      <c r="A20" s="20" t="s">
        <v>19</v>
      </c>
      <c r="B20" s="21">
        <f>SUM(B18:B19)</f>
        <v>351.291</v>
      </c>
      <c r="C20" s="21">
        <f t="shared" ref="C20:E20" si="3">SUM(C18:C19)</f>
        <v>0</v>
      </c>
      <c r="D20" s="21">
        <f t="shared" si="3"/>
        <v>2.3898600000000001</v>
      </c>
      <c r="E20" s="21">
        <f t="shared" si="3"/>
        <v>0</v>
      </c>
      <c r="F20" s="21">
        <f>SUM(F18:F19)</f>
        <v>0</v>
      </c>
      <c r="G20" s="22"/>
      <c r="H20" s="21">
        <f>SUM(H18:H19)</f>
        <v>353.68086</v>
      </c>
      <c r="I20" s="2"/>
      <c r="J20" s="16"/>
      <c r="K20" s="16"/>
      <c r="L20" s="16"/>
      <c r="M20" s="16"/>
    </row>
    <row r="21" spans="1:14" s="12" customFormat="1" ht="22.5" customHeight="1" x14ac:dyDescent="0.7">
      <c r="A21" s="23" t="s">
        <v>20</v>
      </c>
      <c r="B21" s="24">
        <f>B17+B20</f>
        <v>-133.42190000000011</v>
      </c>
      <c r="C21" s="24">
        <f t="shared" ref="C21:E21" si="4">C17+C20</f>
        <v>248.46489999999997</v>
      </c>
      <c r="D21" s="24">
        <f t="shared" si="4"/>
        <v>32.173760000000009</v>
      </c>
      <c r="E21" s="24">
        <f t="shared" si="4"/>
        <v>-63.387900000000023</v>
      </c>
      <c r="F21" s="24">
        <f>F17+F20</f>
        <v>35.865099999999863</v>
      </c>
      <c r="G21" s="15"/>
      <c r="H21" s="24">
        <f>H17+H20</f>
        <v>119.69395999999972</v>
      </c>
      <c r="I21" s="2"/>
      <c r="J21" s="16"/>
      <c r="K21" s="16"/>
      <c r="L21" s="16"/>
      <c r="M21" s="16"/>
    </row>
    <row r="22" spans="1:14" s="12" customFormat="1" ht="38.25" customHeight="1" x14ac:dyDescent="0.35">
      <c r="B22" s="25"/>
      <c r="C22" s="25"/>
      <c r="D22" s="25"/>
      <c r="E22" s="25"/>
      <c r="F22" s="25"/>
      <c r="G22" s="26"/>
      <c r="H22" s="25"/>
    </row>
    <row r="23" spans="1:14" ht="22.5" customHeight="1" x14ac:dyDescent="0.7">
      <c r="A23" s="13" t="s">
        <v>21</v>
      </c>
      <c r="B23" s="14"/>
      <c r="C23" s="14"/>
      <c r="D23" s="14"/>
      <c r="E23" s="14"/>
      <c r="F23" s="14"/>
      <c r="G23" s="15"/>
      <c r="H23" s="14">
        <v>-5583.0338476700645</v>
      </c>
    </row>
    <row r="24" spans="1:14" x14ac:dyDescent="0.7">
      <c r="A24" s="27" t="s">
        <v>19</v>
      </c>
      <c r="B24" s="28"/>
      <c r="C24" s="28"/>
      <c r="D24" s="28"/>
      <c r="E24" s="28"/>
      <c r="F24" s="28"/>
      <c r="H24" s="28">
        <f>H20</f>
        <v>353.68086</v>
      </c>
    </row>
    <row r="25" spans="1:14" x14ac:dyDescent="0.7">
      <c r="A25" s="19" t="s">
        <v>22</v>
      </c>
      <c r="B25" s="28"/>
      <c r="C25" s="28"/>
      <c r="D25" s="28"/>
      <c r="E25" s="28"/>
      <c r="F25" s="28"/>
      <c r="H25" s="18">
        <v>-161.52747999999974</v>
      </c>
    </row>
    <row r="26" spans="1:14" s="12" customFormat="1" ht="17.25" customHeight="1" x14ac:dyDescent="0.7">
      <c r="A26" s="19" t="s">
        <v>23</v>
      </c>
      <c r="B26" s="18"/>
      <c r="C26" s="18"/>
      <c r="D26" s="18"/>
      <c r="E26" s="18"/>
      <c r="F26" s="18"/>
      <c r="G26" s="15"/>
      <c r="H26" s="18">
        <v>296.04852161000002</v>
      </c>
      <c r="I26" s="2"/>
      <c r="J26" s="16"/>
      <c r="K26" s="16"/>
      <c r="L26" s="16"/>
      <c r="M26" s="16"/>
    </row>
    <row r="27" spans="1:14" x14ac:dyDescent="0.7">
      <c r="A27" s="19" t="s">
        <v>24</v>
      </c>
      <c r="B27" s="18"/>
      <c r="C27" s="18"/>
      <c r="D27" s="18"/>
      <c r="E27" s="18"/>
      <c r="F27" s="18"/>
      <c r="H27" s="18"/>
    </row>
    <row r="28" spans="1:14" ht="20.5" x14ac:dyDescent="0.7">
      <c r="A28" s="19" t="s">
        <v>25</v>
      </c>
      <c r="B28" s="18"/>
      <c r="C28" s="18"/>
      <c r="D28" s="18"/>
      <c r="E28" s="18"/>
      <c r="F28" s="18"/>
      <c r="H28" s="18"/>
    </row>
    <row r="29" spans="1:14" s="12" customFormat="1" ht="17.25" customHeight="1" x14ac:dyDescent="0.7">
      <c r="A29" s="19" t="s">
        <v>26</v>
      </c>
      <c r="B29" s="18"/>
      <c r="C29" s="18"/>
      <c r="D29" s="18"/>
      <c r="E29" s="18"/>
      <c r="F29" s="18"/>
      <c r="G29" s="15"/>
      <c r="H29" s="18">
        <v>4723.0022380032897</v>
      </c>
      <c r="I29" s="2"/>
      <c r="J29" s="16"/>
      <c r="K29" s="16"/>
      <c r="L29" s="16"/>
      <c r="M29" s="16"/>
    </row>
    <row r="30" spans="1:14" s="12" customFormat="1" ht="17.25" customHeight="1" x14ac:dyDescent="0.7">
      <c r="A30" s="20" t="s">
        <v>27</v>
      </c>
      <c r="B30" s="21"/>
      <c r="C30" s="21"/>
      <c r="D30" s="21"/>
      <c r="E30" s="21"/>
      <c r="F30" s="21"/>
      <c r="G30" s="22"/>
      <c r="H30" s="21">
        <f>SUM(H24:H29)</f>
        <v>5211.20413961329</v>
      </c>
      <c r="I30" s="2"/>
      <c r="J30" s="16"/>
      <c r="K30" s="16"/>
      <c r="L30" s="16"/>
      <c r="M30" s="16"/>
    </row>
    <row r="31" spans="1:14" ht="22.5" customHeight="1" x14ac:dyDescent="0.7">
      <c r="A31" s="23" t="s">
        <v>28</v>
      </c>
      <c r="B31" s="24"/>
      <c r="C31" s="24"/>
      <c r="D31" s="24"/>
      <c r="E31" s="24"/>
      <c r="F31" s="24"/>
      <c r="G31" s="15"/>
      <c r="H31" s="24">
        <f>SUM(H23:H29)</f>
        <v>-371.82970805677451</v>
      </c>
    </row>
    <row r="32" spans="1:14" x14ac:dyDescent="0.7">
      <c r="A32" s="29" t="s">
        <v>29</v>
      </c>
    </row>
    <row r="33" spans="1:8" x14ac:dyDescent="0.7">
      <c r="A33" s="30" t="s">
        <v>30</v>
      </c>
    </row>
    <row r="34" spans="1:8" x14ac:dyDescent="0.7">
      <c r="B34" s="16"/>
      <c r="C34" s="16"/>
      <c r="D34" s="16"/>
      <c r="E34" s="16"/>
      <c r="F34" s="16"/>
      <c r="H34" s="16"/>
    </row>
    <row r="35" spans="1:8" x14ac:dyDescent="0.7">
      <c r="B35" s="16"/>
      <c r="C35" s="16"/>
      <c r="D35" s="16"/>
      <c r="E35" s="16"/>
      <c r="F35" s="16"/>
      <c r="H35" s="16"/>
    </row>
    <row r="40" spans="1:8" x14ac:dyDescent="0.7">
      <c r="H40" s="31"/>
    </row>
  </sheetData>
  <pageMargins left="0.25" right="0.25" top="0.75" bottom="0.75" header="0.3" footer="0.3"/>
  <pageSetup scale="85" fitToHeight="0" orientation="landscape" r:id="rId1"/>
  <headerFooter>
    <oddHeader>&amp;L&amp;"SABIC Typeface Headline Light"&amp;10&amp;Ke35205 Classification: Confidential&amp;1#_x000D_</oddHeader>
  </headerFooter>
  <ignoredErrors>
    <ignoredError sqref="H1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C979C-F542-40B7-B163-098D65C1691C}">
  <sheetPr>
    <tabColor rgb="FF0070C0"/>
    <pageSetUpPr fitToPage="1"/>
  </sheetPr>
  <dimension ref="A1:N40"/>
  <sheetViews>
    <sheetView showGridLines="0" zoomScaleNormal="100" workbookViewId="0"/>
  </sheetViews>
  <sheetFormatPr defaultColWidth="9.1796875" defaultRowHeight="19" x14ac:dyDescent="0.7"/>
  <cols>
    <col min="1" max="1" width="82.453125" style="2" customWidth="1"/>
    <col min="2" max="6" width="21" style="2" customWidth="1"/>
    <col min="7" max="7" width="2.26953125" style="2" customWidth="1"/>
    <col min="8" max="8" width="21" style="2" customWidth="1"/>
    <col min="9" max="9" width="9.7265625" style="2" bestFit="1" customWidth="1"/>
    <col min="10" max="10" width="11.54296875" style="2" bestFit="1" customWidth="1"/>
    <col min="11" max="11" width="9" style="2" bestFit="1" customWidth="1"/>
    <col min="12" max="13" width="10.54296875" style="2" bestFit="1" customWidth="1"/>
    <col min="14" max="14" width="5.26953125" style="2" bestFit="1" customWidth="1"/>
    <col min="15" max="16384" width="9.1796875" style="2"/>
  </cols>
  <sheetData>
    <row r="1" spans="1:14" ht="34.5" x14ac:dyDescent="1.25">
      <c r="A1" s="1"/>
      <c r="G1" s="3"/>
    </row>
    <row r="2" spans="1:14" x14ac:dyDescent="0.7">
      <c r="A2" s="4" t="s">
        <v>0</v>
      </c>
      <c r="G2" s="5"/>
    </row>
    <row r="3" spans="1:14" x14ac:dyDescent="0.7">
      <c r="A3" s="6" t="s">
        <v>1</v>
      </c>
      <c r="G3" s="6"/>
    </row>
    <row r="4" spans="1:14" x14ac:dyDescent="0.7">
      <c r="A4" s="6" t="s">
        <v>2</v>
      </c>
    </row>
    <row r="5" spans="1:14" ht="9.75" customHeight="1" x14ac:dyDescent="0.7">
      <c r="A5" s="6"/>
    </row>
    <row r="6" spans="1:14" ht="34.5" x14ac:dyDescent="1.25">
      <c r="A6" s="1" t="s">
        <v>35</v>
      </c>
      <c r="B6" s="8"/>
      <c r="C6" s="8"/>
      <c r="D6" s="8"/>
      <c r="E6" s="8"/>
      <c r="F6" s="8"/>
      <c r="G6" s="32"/>
      <c r="H6" s="8"/>
    </row>
    <row r="7" spans="1:14" ht="9.75" customHeight="1" x14ac:dyDescent="0.7"/>
    <row r="8" spans="1:14" s="12" customFormat="1" ht="22.5" customHeight="1" x14ac:dyDescent="0.3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1"/>
      <c r="H8" s="10" t="s">
        <v>10</v>
      </c>
    </row>
    <row r="9" spans="1:14" ht="11.25" customHeight="1" x14ac:dyDescent="0.7"/>
    <row r="10" spans="1:14" s="12" customFormat="1" ht="22.5" customHeight="1" x14ac:dyDescent="0.7">
      <c r="A10" s="13" t="s">
        <v>11</v>
      </c>
      <c r="B10" s="14">
        <f>SUM('Q1 2025 v2'!B10,'Q2 2025 v2'!B10,'Q3 2025 v2'!B10,'Q4 2025 v2'!B10)</f>
        <v>2910.2739082827002</v>
      </c>
      <c r="C10" s="14">
        <f>SUM('Q1 2025 v2'!C10,'Q2 2025 v2'!C10,'Q3 2025 v2'!C10,'Q4 2025 v2'!C10)</f>
        <v>1303.1229345733</v>
      </c>
      <c r="D10" s="14">
        <f>SUM('Q1 2025 v2'!D10,'Q2 2025 v2'!D10,'Q3 2025 v2'!D10,'Q4 2025 v2'!D10)</f>
        <v>297.18735613320001</v>
      </c>
      <c r="E10" s="14">
        <f>SUM('Q1 2025 v2'!E10,'Q2 2025 v2'!E10,'Q3 2025 v2'!E10,'Q4 2025 v2'!E10)</f>
        <v>-145.35617750399899</v>
      </c>
      <c r="F10" s="14">
        <f>SUM('Q1 2025 v2'!F10,'Q2 2025 v2'!F10,'Q3 2025 v2'!F10,'Q4 2025 v2'!F10)</f>
        <v>15.973517266548942</v>
      </c>
      <c r="G10" s="15"/>
      <c r="H10" s="14">
        <f>SUM(B10:F10)</f>
        <v>4381.2015387517504</v>
      </c>
      <c r="I10" s="2"/>
      <c r="J10" s="16"/>
      <c r="K10" s="16"/>
      <c r="L10" s="16"/>
      <c r="M10" s="16"/>
      <c r="N10" s="16"/>
    </row>
    <row r="11" spans="1:14" s="12" customFormat="1" ht="17.25" customHeight="1" x14ac:dyDescent="0.7">
      <c r="A11" s="17" t="s">
        <v>12</v>
      </c>
      <c r="B11" s="18"/>
      <c r="C11" s="18"/>
      <c r="D11" s="18"/>
      <c r="E11" s="18"/>
      <c r="F11" s="18"/>
      <c r="G11" s="15"/>
      <c r="H11" s="18"/>
      <c r="I11" s="2"/>
      <c r="J11" s="16"/>
      <c r="K11" s="16"/>
      <c r="L11" s="16"/>
      <c r="M11" s="16"/>
      <c r="N11" s="16"/>
    </row>
    <row r="12" spans="1:14" s="12" customFormat="1" ht="17.25" customHeight="1" x14ac:dyDescent="0.7">
      <c r="A12" s="19" t="s">
        <v>13</v>
      </c>
      <c r="B12" s="18"/>
      <c r="C12" s="18"/>
      <c r="D12" s="18"/>
      <c r="E12" s="18"/>
      <c r="F12" s="18"/>
      <c r="G12" s="15"/>
      <c r="H12" s="18">
        <f>SUM(B12:F12)</f>
        <v>0</v>
      </c>
      <c r="I12" s="2"/>
      <c r="J12" s="16"/>
      <c r="K12" s="16"/>
      <c r="L12" s="16"/>
      <c r="M12" s="16"/>
    </row>
    <row r="13" spans="1:14" s="12" customFormat="1" ht="17.25" customHeight="1" x14ac:dyDescent="0.7">
      <c r="A13" s="19" t="s">
        <v>14</v>
      </c>
      <c r="B13" s="18">
        <f>SUM('Q1 2025 v2'!B13,'Q2 2025 v2'!B13,'Q3 2025 v2'!B13,'Q4 2025 v2'!B13)</f>
        <v>341.10342093132135</v>
      </c>
      <c r="C13" s="18">
        <f>SUM('Q1 2025 v2'!C13,'Q2 2025 v2'!C13,'Q3 2025 v2'!C13,'Q4 2025 v2'!C13)</f>
        <v>19.863579068678646</v>
      </c>
      <c r="D13" s="18">
        <f>SUM('Q1 2025 v2'!D13,'Q2 2025 v2'!D13,'Q3 2025 v2'!D13,'Q4 2025 v2'!D13)</f>
        <v>27.389859999999999</v>
      </c>
      <c r="E13" s="18"/>
      <c r="F13" s="18"/>
      <c r="G13" s="15"/>
      <c r="H13" s="18">
        <f>SUM(B13:F13)</f>
        <v>388.35685999999998</v>
      </c>
      <c r="I13" s="2"/>
      <c r="J13" s="16"/>
      <c r="K13" s="16"/>
      <c r="L13" s="16"/>
      <c r="M13" s="16"/>
    </row>
    <row r="14" spans="1:14" s="12" customFormat="1" ht="17.25" customHeight="1" x14ac:dyDescent="0.7">
      <c r="A14" s="20" t="s">
        <v>15</v>
      </c>
      <c r="B14" s="21">
        <f>SUM(B12:B13)</f>
        <v>341.10342093132135</v>
      </c>
      <c r="C14" s="21">
        <f t="shared" ref="C14:E14" si="0">SUM(C12:C13)</f>
        <v>19.863579068678646</v>
      </c>
      <c r="D14" s="21">
        <f t="shared" si="0"/>
        <v>27.389859999999999</v>
      </c>
      <c r="E14" s="21">
        <f t="shared" si="0"/>
        <v>0</v>
      </c>
      <c r="F14" s="21">
        <f>SUM(F12:F13)</f>
        <v>0</v>
      </c>
      <c r="G14" s="22"/>
      <c r="H14" s="21">
        <f>SUM(H12:H13)</f>
        <v>388.35685999999998</v>
      </c>
      <c r="I14" s="2"/>
      <c r="J14" s="16"/>
      <c r="K14" s="16"/>
      <c r="L14" s="16"/>
      <c r="M14" s="16"/>
    </row>
    <row r="15" spans="1:14" s="12" customFormat="1" ht="22.5" customHeight="1" x14ac:dyDescent="0.7">
      <c r="A15" s="23" t="s">
        <v>16</v>
      </c>
      <c r="B15" s="24">
        <f>B10+B14</f>
        <v>3251.3773292140213</v>
      </c>
      <c r="C15" s="24">
        <f t="shared" ref="C15:E15" si="1">C10+C14</f>
        <v>1322.9865136419787</v>
      </c>
      <c r="D15" s="24">
        <f t="shared" si="1"/>
        <v>324.57721613320001</v>
      </c>
      <c r="E15" s="24">
        <f t="shared" si="1"/>
        <v>-145.35617750399899</v>
      </c>
      <c r="F15" s="24">
        <f>F10+F14</f>
        <v>15.973517266548942</v>
      </c>
      <c r="G15" s="15"/>
      <c r="H15" s="24">
        <f>H10+H14</f>
        <v>4769.5583987517502</v>
      </c>
      <c r="I15" s="2"/>
      <c r="J15" s="16"/>
      <c r="K15" s="16"/>
      <c r="L15" s="16"/>
      <c r="M15" s="16"/>
    </row>
    <row r="16" spans="1:14" s="12" customFormat="1" ht="38.25" customHeight="1" x14ac:dyDescent="0.35">
      <c r="B16" s="25"/>
      <c r="C16" s="25"/>
      <c r="D16" s="25"/>
      <c r="E16" s="25"/>
      <c r="F16" s="25"/>
      <c r="G16" s="26"/>
      <c r="H16" s="25"/>
    </row>
    <row r="17" spans="1:14" s="12" customFormat="1" ht="22.5" customHeight="1" x14ac:dyDescent="0.7">
      <c r="A17" s="13" t="s">
        <v>17</v>
      </c>
      <c r="B17" s="14">
        <f>SUM('Q1 2025 v2'!B17,'Q2 2025 v2'!B17,'Q3 2025 v2'!B17,'Q4 2025 v2'!B17)</f>
        <v>151.77197144314289</v>
      </c>
      <c r="C17" s="14">
        <f>SUM('Q1 2025 v2'!C17,'Q2 2025 v2'!C17,'Q3 2025 v2'!C17,'Q4 2025 v2'!C17)</f>
        <v>1076.2562745918999</v>
      </c>
      <c r="D17" s="14">
        <f>SUM('Q1 2025 v2'!D17,'Q2 2025 v2'!D17,'Q3 2025 v2'!D17,'Q4 2025 v2'!D17)</f>
        <v>126.44633008250011</v>
      </c>
      <c r="E17" s="14">
        <f>SUM('Q1 2025 v2'!E17,'Q2 2025 v2'!E17,'Q3 2025 v2'!E17,'Q4 2025 v2'!E17)</f>
        <v>-205.69862657859903</v>
      </c>
      <c r="F17" s="14">
        <f>SUM('Q1 2025 v2'!F17,'Q2 2025 v2'!F17,'Q3 2025 v2'!F17,'Q4 2025 v2'!F17)</f>
        <v>15.97351430124883</v>
      </c>
      <c r="G17" s="15"/>
      <c r="H17" s="14">
        <f>SUM(B17:F17)</f>
        <v>1164.7494638401924</v>
      </c>
      <c r="I17" s="2"/>
      <c r="J17" s="16"/>
      <c r="K17" s="16"/>
      <c r="L17" s="16"/>
      <c r="M17" s="16"/>
      <c r="N17" s="16"/>
    </row>
    <row r="18" spans="1:14" s="12" customFormat="1" ht="17.25" customHeight="1" x14ac:dyDescent="0.7">
      <c r="A18" s="27" t="s">
        <v>15</v>
      </c>
      <c r="B18" s="28">
        <f>B14</f>
        <v>341.10342093132135</v>
      </c>
      <c r="C18" s="28">
        <f t="shared" ref="C18:E18" si="2">C14</f>
        <v>19.863579068678646</v>
      </c>
      <c r="D18" s="28">
        <f t="shared" si="2"/>
        <v>27.389859999999999</v>
      </c>
      <c r="E18" s="28">
        <f t="shared" si="2"/>
        <v>0</v>
      </c>
      <c r="F18" s="28">
        <f>F14</f>
        <v>0</v>
      </c>
      <c r="G18" s="2"/>
      <c r="H18" s="28">
        <f>H14</f>
        <v>388.35685999999998</v>
      </c>
      <c r="I18" s="2"/>
      <c r="J18" s="16"/>
      <c r="K18" s="16"/>
      <c r="L18" s="16"/>
      <c r="M18" s="16"/>
      <c r="N18" s="16"/>
    </row>
    <row r="19" spans="1:14" s="12" customFormat="1" ht="17.25" customHeight="1" x14ac:dyDescent="0.7">
      <c r="A19" s="19" t="s">
        <v>18</v>
      </c>
      <c r="B19" s="18">
        <f>SUM('Q1 2025 v2'!B19,'Q2 2025 v2'!B19,'Q3 2025 v2'!B19,'Q4 2025 v2'!B19)</f>
        <v>281.32400000000001</v>
      </c>
      <c r="C19" s="18"/>
      <c r="D19" s="18">
        <f>SUM('Q1 2025 v2'!D19,'Q2 2025 v2'!D19,'Q3 2025 v2'!D19,'Q4 2025 v2'!D19)</f>
        <v>10.5</v>
      </c>
      <c r="E19" s="18"/>
      <c r="F19" s="18"/>
      <c r="G19" s="15"/>
      <c r="H19" s="18">
        <f>SUM(B19:F19)</f>
        <v>291.82400000000001</v>
      </c>
      <c r="I19" s="2"/>
      <c r="J19" s="16"/>
      <c r="K19" s="16"/>
      <c r="L19" s="16"/>
      <c r="M19" s="16"/>
    </row>
    <row r="20" spans="1:14" s="12" customFormat="1" ht="17.25" customHeight="1" x14ac:dyDescent="0.7">
      <c r="A20" s="20" t="s">
        <v>19</v>
      </c>
      <c r="B20" s="21">
        <f>SUM(B18:B19)</f>
        <v>622.42742093132142</v>
      </c>
      <c r="C20" s="21">
        <f t="shared" ref="C20:E20" si="3">SUM(C18:C19)</f>
        <v>19.863579068678646</v>
      </c>
      <c r="D20" s="21">
        <f t="shared" si="3"/>
        <v>37.889859999999999</v>
      </c>
      <c r="E20" s="21">
        <f t="shared" si="3"/>
        <v>0</v>
      </c>
      <c r="F20" s="21">
        <f>SUM(F18:F19)</f>
        <v>0</v>
      </c>
      <c r="G20" s="22"/>
      <c r="H20" s="21">
        <f>SUM(H18:H19)</f>
        <v>680.18085999999994</v>
      </c>
      <c r="I20" s="2"/>
      <c r="J20" s="16"/>
      <c r="K20" s="16"/>
      <c r="L20" s="16"/>
      <c r="M20" s="16"/>
    </row>
    <row r="21" spans="1:14" s="12" customFormat="1" ht="22.5" customHeight="1" x14ac:dyDescent="0.7">
      <c r="A21" s="23" t="s">
        <v>20</v>
      </c>
      <c r="B21" s="24">
        <f>B17+B20</f>
        <v>774.19939237446431</v>
      </c>
      <c r="C21" s="24">
        <f t="shared" ref="C21:E21" si="4">C17+C20</f>
        <v>1096.1198536605787</v>
      </c>
      <c r="D21" s="24">
        <f t="shared" si="4"/>
        <v>164.33619008250011</v>
      </c>
      <c r="E21" s="24">
        <f t="shared" si="4"/>
        <v>-205.69862657859903</v>
      </c>
      <c r="F21" s="24">
        <f>F17+F20</f>
        <v>15.97351430124883</v>
      </c>
      <c r="G21" s="15"/>
      <c r="H21" s="24">
        <f>H17+H20</f>
        <v>1844.9303238401924</v>
      </c>
      <c r="I21" s="2"/>
      <c r="J21" s="16"/>
      <c r="K21" s="16"/>
      <c r="L21" s="16"/>
      <c r="M21" s="16"/>
    </row>
    <row r="22" spans="1:14" s="12" customFormat="1" ht="38.25" customHeight="1" x14ac:dyDescent="0.35">
      <c r="B22" s="25"/>
      <c r="C22" s="25"/>
      <c r="D22" s="25"/>
      <c r="E22" s="25"/>
      <c r="F22" s="25"/>
      <c r="G22" s="26"/>
      <c r="H22" s="25"/>
    </row>
    <row r="23" spans="1:14" ht="22.5" customHeight="1" x14ac:dyDescent="0.7">
      <c r="A23" s="13" t="s">
        <v>21</v>
      </c>
      <c r="B23" s="14"/>
      <c r="C23" s="14"/>
      <c r="D23" s="14"/>
      <c r="E23" s="14"/>
      <c r="F23" s="14"/>
      <c r="G23" s="15"/>
      <c r="H23" s="14">
        <f>SUM('Q1 2025 v2'!H23,'Q2 2025 v2'!H23,'Q3 2025 v2'!H23,'Q4 2025 v2'!H23)</f>
        <v>-6874.5657423815783</v>
      </c>
    </row>
    <row r="24" spans="1:14" x14ac:dyDescent="0.7">
      <c r="A24" s="27" t="s">
        <v>19</v>
      </c>
      <c r="B24" s="28"/>
      <c r="C24" s="28"/>
      <c r="D24" s="28"/>
      <c r="E24" s="28"/>
      <c r="F24" s="28"/>
      <c r="H24" s="28">
        <f>H20</f>
        <v>680.18085999999994</v>
      </c>
    </row>
    <row r="25" spans="1:14" x14ac:dyDescent="0.7">
      <c r="A25" s="19" t="s">
        <v>22</v>
      </c>
      <c r="B25" s="28"/>
      <c r="C25" s="28"/>
      <c r="D25" s="28"/>
      <c r="E25" s="28"/>
      <c r="F25" s="28"/>
      <c r="H25" s="18">
        <f>SUM('Q1 2025 v2'!H25,'Q2 2025 v2'!H25,'Q3 2025 v2'!H25,'Q4 2025 v2'!H25)</f>
        <v>-186.62747999999974</v>
      </c>
    </row>
    <row r="26" spans="1:14" s="12" customFormat="1" ht="17.25" customHeight="1" x14ac:dyDescent="0.7">
      <c r="A26" s="19" t="s">
        <v>23</v>
      </c>
      <c r="B26" s="18"/>
      <c r="C26" s="18"/>
      <c r="D26" s="18"/>
      <c r="E26" s="18"/>
      <c r="F26" s="18"/>
      <c r="G26" s="15"/>
      <c r="H26" s="18">
        <f>SUM('Q1 2025 v2'!H26,'Q2 2025 v2'!H26,'Q3 2025 v2'!H26,'Q4 2025 v2'!H26)</f>
        <v>485.56852161000006</v>
      </c>
      <c r="I26" s="2"/>
      <c r="J26" s="16"/>
      <c r="K26" s="16"/>
      <c r="L26" s="16"/>
      <c r="M26" s="16"/>
    </row>
    <row r="27" spans="1:14" x14ac:dyDescent="0.7">
      <c r="A27" s="19" t="s">
        <v>24</v>
      </c>
      <c r="B27" s="18"/>
      <c r="C27" s="18"/>
      <c r="D27" s="18"/>
      <c r="E27" s="18"/>
      <c r="F27" s="18"/>
      <c r="H27" s="18"/>
    </row>
    <row r="28" spans="1:14" ht="20.5" x14ac:dyDescent="0.7">
      <c r="A28" s="19" t="s">
        <v>25</v>
      </c>
      <c r="B28" s="18"/>
      <c r="C28" s="18"/>
      <c r="D28" s="18"/>
      <c r="E28" s="18"/>
      <c r="F28" s="18"/>
      <c r="H28" s="18">
        <f>SUM('Q1 2025 v2'!H28,'Q2 2025 v2'!H28,'Q3 2025 v2'!H28,'Q4 2025 v2'!H28)</f>
        <v>-53.186</v>
      </c>
    </row>
    <row r="29" spans="1:14" s="12" customFormat="1" ht="17.25" customHeight="1" x14ac:dyDescent="0.7">
      <c r="A29" s="19" t="s">
        <v>26</v>
      </c>
      <c r="B29" s="18"/>
      <c r="C29" s="18"/>
      <c r="D29" s="18"/>
      <c r="E29" s="18"/>
      <c r="F29" s="18"/>
      <c r="G29" s="15"/>
      <c r="H29" s="18">
        <f>SUM('Q1 2025 v2'!H29,'Q2 2025 v2'!H29,'Q3 2025 v2'!H29,'Q4 2025 v2'!H29)</f>
        <v>6501.2558416041938</v>
      </c>
      <c r="I29" s="2"/>
      <c r="J29" s="16"/>
      <c r="K29" s="16"/>
      <c r="L29" s="16"/>
      <c r="M29" s="16"/>
    </row>
    <row r="30" spans="1:14" s="12" customFormat="1" ht="17.25" customHeight="1" x14ac:dyDescent="0.7">
      <c r="A30" s="20" t="s">
        <v>27</v>
      </c>
      <c r="B30" s="21"/>
      <c r="C30" s="21"/>
      <c r="D30" s="21"/>
      <c r="E30" s="21"/>
      <c r="F30" s="21"/>
      <c r="G30" s="22"/>
      <c r="H30" s="21">
        <f>SUM(H24:H29)</f>
        <v>7427.1917432141945</v>
      </c>
      <c r="I30" s="2"/>
      <c r="J30" s="16"/>
      <c r="K30" s="16"/>
      <c r="L30" s="16"/>
      <c r="M30" s="16"/>
    </row>
    <row r="31" spans="1:14" ht="22.5" customHeight="1" x14ac:dyDescent="0.7">
      <c r="A31" s="23" t="s">
        <v>28</v>
      </c>
      <c r="B31" s="24"/>
      <c r="C31" s="24"/>
      <c r="D31" s="24"/>
      <c r="E31" s="24"/>
      <c r="F31" s="24"/>
      <c r="G31" s="15"/>
      <c r="H31" s="24">
        <f>SUM(H23:H29)</f>
        <v>552.62600083261532</v>
      </c>
    </row>
    <row r="32" spans="1:14" x14ac:dyDescent="0.7">
      <c r="A32" s="29" t="s">
        <v>29</v>
      </c>
    </row>
    <row r="33" spans="1:8" x14ac:dyDescent="0.7">
      <c r="A33" s="30" t="s">
        <v>30</v>
      </c>
    </row>
    <row r="34" spans="1:8" x14ac:dyDescent="0.7">
      <c r="B34" s="16"/>
      <c r="C34" s="16"/>
      <c r="D34" s="16"/>
      <c r="E34" s="16"/>
      <c r="F34" s="16"/>
      <c r="H34" s="16"/>
    </row>
    <row r="35" spans="1:8" x14ac:dyDescent="0.7">
      <c r="B35" s="16"/>
      <c r="C35" s="16"/>
      <c r="D35" s="16"/>
      <c r="E35" s="16"/>
      <c r="F35" s="16"/>
      <c r="H35" s="16"/>
    </row>
    <row r="40" spans="1:8" x14ac:dyDescent="0.7">
      <c r="H40" s="31"/>
    </row>
  </sheetData>
  <pageMargins left="0.25" right="0.25" top="0.75" bottom="0.75" header="0.3" footer="0.3"/>
  <pageSetup scale="85" fitToHeight="0" orientation="landscape" r:id="rId1"/>
  <headerFooter>
    <oddHeader>&amp;L&amp;"SABIC Typeface Headline Light"&amp;10&amp;Ke35205 Classification: Confidential&amp;1#_x000D_</oddHeader>
  </headerFooter>
  <ignoredErrors>
    <ignoredError sqref="H18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EEE68-112C-4BD8-A91D-F9E35C46169E}">
  <sheetPr>
    <tabColor rgb="FF0070C0"/>
    <pageSetUpPr fitToPage="1"/>
  </sheetPr>
  <dimension ref="A1:N40"/>
  <sheetViews>
    <sheetView showGridLines="0" tabSelected="1" zoomScaleNormal="100" workbookViewId="0"/>
  </sheetViews>
  <sheetFormatPr defaultColWidth="9.1796875" defaultRowHeight="19" x14ac:dyDescent="0.7"/>
  <cols>
    <col min="1" max="1" width="82.453125" style="2" customWidth="1"/>
    <col min="2" max="6" width="21" style="2" customWidth="1"/>
    <col min="7" max="7" width="2.26953125" style="2" customWidth="1"/>
    <col min="8" max="8" width="21" style="2" customWidth="1"/>
    <col min="9" max="9" width="9.7265625" style="2" bestFit="1" customWidth="1"/>
    <col min="10" max="10" width="11.54296875" style="2" bestFit="1" customWidth="1"/>
    <col min="11" max="11" width="9" style="2" bestFit="1" customWidth="1"/>
    <col min="12" max="13" width="10.54296875" style="2" bestFit="1" customWidth="1"/>
    <col min="14" max="14" width="5.26953125" style="2" bestFit="1" customWidth="1"/>
    <col min="15" max="16384" width="9.1796875" style="2"/>
  </cols>
  <sheetData>
    <row r="1" spans="1:14" ht="34.5" x14ac:dyDescent="1.25">
      <c r="A1" s="1"/>
      <c r="G1" s="3"/>
    </row>
    <row r="2" spans="1:14" x14ac:dyDescent="0.7">
      <c r="A2" s="4" t="s">
        <v>0</v>
      </c>
      <c r="G2" s="5"/>
    </row>
    <row r="3" spans="1:14" x14ac:dyDescent="0.7">
      <c r="A3" s="6" t="s">
        <v>1</v>
      </c>
      <c r="G3" s="6"/>
    </row>
    <row r="4" spans="1:14" x14ac:dyDescent="0.7">
      <c r="A4" s="6" t="s">
        <v>2</v>
      </c>
    </row>
    <row r="5" spans="1:14" ht="9.75" customHeight="1" x14ac:dyDescent="0.7">
      <c r="A5" s="6"/>
    </row>
    <row r="6" spans="1:14" ht="34.5" x14ac:dyDescent="1.25">
      <c r="A6" s="1" t="s">
        <v>3</v>
      </c>
      <c r="B6" s="7"/>
      <c r="C6" s="7"/>
      <c r="D6" s="7"/>
      <c r="E6" s="7"/>
      <c r="F6" s="7"/>
      <c r="G6" s="7"/>
      <c r="H6" s="7"/>
    </row>
    <row r="7" spans="1:14" ht="9.75" customHeight="1" x14ac:dyDescent="0.7"/>
    <row r="8" spans="1:14" s="12" customFormat="1" ht="22.5" customHeight="1" x14ac:dyDescent="0.35">
      <c r="A8" s="9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10" t="s">
        <v>9</v>
      </c>
      <c r="G8" s="11"/>
      <c r="H8" s="10" t="s">
        <v>10</v>
      </c>
    </row>
    <row r="9" spans="1:14" ht="11.25" customHeight="1" x14ac:dyDescent="0.7"/>
    <row r="10" spans="1:14" s="12" customFormat="1" ht="22.5" customHeight="1" x14ac:dyDescent="0.7">
      <c r="A10" s="13" t="s">
        <v>11</v>
      </c>
      <c r="B10" s="14">
        <v>630.10460000000012</v>
      </c>
      <c r="C10" s="14">
        <v>366.5505</v>
      </c>
      <c r="D10" s="14">
        <v>117.99850000000002</v>
      </c>
      <c r="E10" s="14">
        <v>-34.992000000000026</v>
      </c>
      <c r="F10" s="14">
        <v>26.424399999999906</v>
      </c>
      <c r="G10" s="15"/>
      <c r="H10" s="14">
        <f>SUM(B10:F10)</f>
        <v>1106.086</v>
      </c>
      <c r="I10" s="2"/>
      <c r="J10" s="16"/>
      <c r="K10" s="16"/>
      <c r="L10" s="16"/>
      <c r="M10" s="16"/>
      <c r="N10" s="16"/>
    </row>
    <row r="11" spans="1:14" s="12" customFormat="1" ht="17.25" customHeight="1" x14ac:dyDescent="0.7">
      <c r="A11" s="17" t="s">
        <v>12</v>
      </c>
      <c r="B11" s="18"/>
      <c r="C11" s="18"/>
      <c r="D11" s="18"/>
      <c r="E11" s="18"/>
      <c r="F11" s="18"/>
      <c r="G11" s="15"/>
      <c r="H11" s="18"/>
      <c r="I11" s="2"/>
      <c r="J11" s="16"/>
      <c r="K11" s="16"/>
      <c r="L11" s="16"/>
      <c r="M11" s="16"/>
      <c r="N11" s="16"/>
    </row>
    <row r="12" spans="1:14" s="12" customFormat="1" ht="17.25" customHeight="1" x14ac:dyDescent="0.7">
      <c r="A12" s="19" t="s">
        <v>13</v>
      </c>
      <c r="B12" s="18"/>
      <c r="C12" s="18"/>
      <c r="D12" s="18"/>
      <c r="E12" s="18"/>
      <c r="F12" s="18"/>
      <c r="G12" s="15"/>
      <c r="H12" s="18">
        <f>SUM(B12:F12)</f>
        <v>0</v>
      </c>
      <c r="I12" s="2"/>
      <c r="J12" s="16"/>
      <c r="K12" s="16"/>
      <c r="L12" s="16"/>
      <c r="M12" s="16"/>
    </row>
    <row r="13" spans="1:14" s="12" customFormat="1" ht="17.25" customHeight="1" x14ac:dyDescent="0.7">
      <c r="A13" s="19" t="s">
        <v>14</v>
      </c>
      <c r="B13" s="18"/>
      <c r="C13" s="18"/>
      <c r="D13" s="18"/>
      <c r="E13" s="18"/>
      <c r="F13" s="18"/>
      <c r="G13" s="15"/>
      <c r="H13" s="18">
        <f>SUM(B13:F13)</f>
        <v>0</v>
      </c>
      <c r="I13" s="2"/>
      <c r="J13" s="16"/>
      <c r="K13" s="16"/>
      <c r="L13" s="16"/>
      <c r="M13" s="16"/>
    </row>
    <row r="14" spans="1:14" s="12" customFormat="1" ht="17.25" customHeight="1" x14ac:dyDescent="0.7">
      <c r="A14" s="20" t="s">
        <v>15</v>
      </c>
      <c r="B14" s="21">
        <f>SUM(B12:B13)</f>
        <v>0</v>
      </c>
      <c r="C14" s="21">
        <f t="shared" ref="C14:D14" si="0">SUM(C12:C13)</f>
        <v>0</v>
      </c>
      <c r="D14" s="21">
        <f t="shared" si="0"/>
        <v>0</v>
      </c>
      <c r="E14" s="21">
        <f>SUM(E12:E13)</f>
        <v>0</v>
      </c>
      <c r="F14" s="21">
        <f>SUM(F12:F13)</f>
        <v>0</v>
      </c>
      <c r="G14" s="22"/>
      <c r="H14" s="21">
        <f>SUM(H12:H13)</f>
        <v>0</v>
      </c>
      <c r="I14" s="2"/>
      <c r="J14" s="16"/>
      <c r="K14" s="16"/>
      <c r="L14" s="16"/>
      <c r="M14" s="16"/>
    </row>
    <row r="15" spans="1:14" s="12" customFormat="1" ht="22.5" customHeight="1" x14ac:dyDescent="0.7">
      <c r="A15" s="23" t="s">
        <v>16</v>
      </c>
      <c r="B15" s="24">
        <f>B10+B14</f>
        <v>630.10460000000012</v>
      </c>
      <c r="C15" s="24">
        <f t="shared" ref="C15:D15" si="1">C10+C14</f>
        <v>366.5505</v>
      </c>
      <c r="D15" s="24">
        <f t="shared" si="1"/>
        <v>117.99850000000002</v>
      </c>
      <c r="E15" s="24">
        <f>E10+E14</f>
        <v>-34.992000000000026</v>
      </c>
      <c r="F15" s="24">
        <f>F10+F14</f>
        <v>26.424399999999906</v>
      </c>
      <c r="G15" s="15"/>
      <c r="H15" s="24">
        <f>H10+H14</f>
        <v>1106.086</v>
      </c>
      <c r="I15" s="2"/>
      <c r="J15" s="16"/>
      <c r="K15" s="16"/>
      <c r="L15" s="16"/>
      <c r="M15" s="16"/>
    </row>
    <row r="16" spans="1:14" s="12" customFormat="1" ht="38.25" customHeight="1" x14ac:dyDescent="0.35">
      <c r="B16" s="25"/>
      <c r="C16" s="25"/>
      <c r="D16" s="25"/>
      <c r="E16" s="25"/>
      <c r="F16" s="25"/>
      <c r="G16" s="26"/>
      <c r="H16" s="25"/>
    </row>
    <row r="17" spans="1:14" s="12" customFormat="1" ht="22.5" customHeight="1" x14ac:dyDescent="0.7">
      <c r="A17" s="13" t="s">
        <v>17</v>
      </c>
      <c r="B17" s="14">
        <v>26.0335</v>
      </c>
      <c r="C17" s="14">
        <v>312.97140000000002</v>
      </c>
      <c r="D17" s="14">
        <v>66.234200000000016</v>
      </c>
      <c r="E17" s="14">
        <v>-45.975500000000032</v>
      </c>
      <c r="F17" s="14">
        <v>26.424399999999906</v>
      </c>
      <c r="G17" s="15"/>
      <c r="H17" s="14">
        <f>SUM(B17:F17)</f>
        <v>385.68799999999987</v>
      </c>
      <c r="I17" s="2"/>
      <c r="J17" s="16"/>
      <c r="K17" s="16"/>
      <c r="L17" s="16"/>
      <c r="M17" s="16"/>
      <c r="N17" s="16"/>
    </row>
    <row r="18" spans="1:14" s="12" customFormat="1" ht="17.25" customHeight="1" x14ac:dyDescent="0.7">
      <c r="A18" s="27" t="s">
        <v>15</v>
      </c>
      <c r="B18" s="28">
        <f>B14</f>
        <v>0</v>
      </c>
      <c r="C18" s="28">
        <f t="shared" ref="C18:D18" si="2">C14</f>
        <v>0</v>
      </c>
      <c r="D18" s="28">
        <f t="shared" si="2"/>
        <v>0</v>
      </c>
      <c r="E18" s="28">
        <f>E14</f>
        <v>0</v>
      </c>
      <c r="F18" s="28">
        <f>F14</f>
        <v>0</v>
      </c>
      <c r="G18" s="2"/>
      <c r="H18" s="28">
        <f>H14</f>
        <v>0</v>
      </c>
      <c r="I18" s="2"/>
      <c r="J18" s="16"/>
      <c r="K18" s="16"/>
      <c r="L18" s="16"/>
      <c r="M18" s="16"/>
      <c r="N18" s="16"/>
    </row>
    <row r="19" spans="1:14" s="12" customFormat="1" ht="17.25" customHeight="1" x14ac:dyDescent="0.7">
      <c r="A19" s="19" t="s">
        <v>18</v>
      </c>
      <c r="B19" s="18"/>
      <c r="C19" s="18"/>
      <c r="D19" s="18"/>
      <c r="E19" s="18"/>
      <c r="F19" s="18"/>
      <c r="G19" s="15"/>
      <c r="H19" s="18">
        <f>SUM(B19:F19)</f>
        <v>0</v>
      </c>
      <c r="I19" s="2"/>
      <c r="J19" s="16"/>
      <c r="K19" s="16"/>
      <c r="L19" s="16"/>
      <c r="M19" s="16"/>
    </row>
    <row r="20" spans="1:14" s="12" customFormat="1" ht="17.25" customHeight="1" x14ac:dyDescent="0.7">
      <c r="A20" s="20" t="s">
        <v>19</v>
      </c>
      <c r="B20" s="21">
        <f>SUM(B18:B19)</f>
        <v>0</v>
      </c>
      <c r="C20" s="21">
        <f t="shared" ref="C20:D20" si="3">SUM(C18:C19)</f>
        <v>0</v>
      </c>
      <c r="D20" s="21">
        <f t="shared" si="3"/>
        <v>0</v>
      </c>
      <c r="E20" s="21">
        <f>SUM(E18:E19)</f>
        <v>0</v>
      </c>
      <c r="F20" s="21">
        <f>SUM(F18:F19)</f>
        <v>0</v>
      </c>
      <c r="G20" s="22"/>
      <c r="H20" s="21">
        <f>SUM(H18:H19)</f>
        <v>0</v>
      </c>
      <c r="I20" s="2"/>
      <c r="J20" s="16"/>
      <c r="K20" s="16"/>
      <c r="L20" s="16"/>
      <c r="M20" s="16"/>
    </row>
    <row r="21" spans="1:14" s="12" customFormat="1" ht="22.5" customHeight="1" x14ac:dyDescent="0.7">
      <c r="A21" s="23" t="s">
        <v>20</v>
      </c>
      <c r="B21" s="24">
        <f>B17+B20</f>
        <v>26.0335</v>
      </c>
      <c r="C21" s="24">
        <f t="shared" ref="C21:D21" si="4">C17+C20</f>
        <v>312.97140000000002</v>
      </c>
      <c r="D21" s="24">
        <f t="shared" si="4"/>
        <v>66.234200000000016</v>
      </c>
      <c r="E21" s="24">
        <f>E17+E20</f>
        <v>-45.975500000000032</v>
      </c>
      <c r="F21" s="24">
        <f>F17+F20</f>
        <v>26.424399999999906</v>
      </c>
      <c r="G21" s="15"/>
      <c r="H21" s="24">
        <f>H17+H20</f>
        <v>385.68799999999987</v>
      </c>
      <c r="I21" s="2"/>
      <c r="J21" s="16"/>
      <c r="K21" s="16"/>
      <c r="L21" s="16"/>
      <c r="M21" s="16"/>
    </row>
    <row r="22" spans="1:14" s="12" customFormat="1" ht="38.25" customHeight="1" x14ac:dyDescent="0.35">
      <c r="B22" s="25"/>
      <c r="C22" s="25"/>
      <c r="D22" s="25"/>
      <c r="E22" s="25"/>
      <c r="F22" s="25"/>
      <c r="G22" s="26"/>
      <c r="H22" s="25"/>
    </row>
    <row r="23" spans="1:14" ht="22.5" customHeight="1" x14ac:dyDescent="0.7">
      <c r="A23" s="13" t="s">
        <v>21</v>
      </c>
      <c r="B23" s="14"/>
      <c r="C23" s="14"/>
      <c r="D23" s="14"/>
      <c r="E23" s="14"/>
      <c r="F23" s="14"/>
      <c r="G23" s="15"/>
      <c r="H23" s="14">
        <v>3.5187587719312168</v>
      </c>
    </row>
    <row r="24" spans="1:14" x14ac:dyDescent="0.7">
      <c r="A24" s="27" t="s">
        <v>19</v>
      </c>
      <c r="B24" s="28"/>
      <c r="C24" s="28"/>
      <c r="D24" s="28"/>
      <c r="E24" s="28"/>
      <c r="F24" s="28"/>
      <c r="H24" s="28">
        <f>H20</f>
        <v>0</v>
      </c>
    </row>
    <row r="25" spans="1:14" x14ac:dyDescent="0.7">
      <c r="A25" s="19" t="s">
        <v>22</v>
      </c>
      <c r="B25" s="28"/>
      <c r="C25" s="28"/>
      <c r="D25" s="28"/>
      <c r="E25" s="28"/>
      <c r="F25" s="28"/>
      <c r="H25" s="18"/>
    </row>
    <row r="26" spans="1:14" s="12" customFormat="1" ht="17.25" customHeight="1" x14ac:dyDescent="0.7">
      <c r="A26" s="19" t="s">
        <v>23</v>
      </c>
      <c r="B26" s="18"/>
      <c r="C26" s="18"/>
      <c r="D26" s="18"/>
      <c r="E26" s="18"/>
      <c r="F26" s="18"/>
      <c r="G26" s="15"/>
      <c r="H26" s="18"/>
      <c r="I26" s="2"/>
      <c r="J26" s="16"/>
      <c r="K26" s="16"/>
      <c r="L26" s="16"/>
      <c r="M26" s="16"/>
    </row>
    <row r="27" spans="1:14" x14ac:dyDescent="0.7">
      <c r="A27" s="19" t="s">
        <v>24</v>
      </c>
      <c r="B27" s="18"/>
      <c r="C27" s="18"/>
      <c r="D27" s="18"/>
      <c r="E27" s="18"/>
      <c r="F27" s="18"/>
      <c r="H27" s="18"/>
    </row>
    <row r="28" spans="1:14" ht="20.5" x14ac:dyDescent="0.7">
      <c r="A28" s="19" t="s">
        <v>25</v>
      </c>
      <c r="B28" s="18"/>
      <c r="C28" s="18"/>
      <c r="D28" s="18"/>
      <c r="E28" s="18"/>
      <c r="F28" s="18"/>
      <c r="H28" s="18"/>
    </row>
    <row r="29" spans="1:14" s="12" customFormat="1" ht="17.25" customHeight="1" x14ac:dyDescent="0.7">
      <c r="A29" s="19" t="s">
        <v>26</v>
      </c>
      <c r="B29" s="18"/>
      <c r="C29" s="18"/>
      <c r="D29" s="18"/>
      <c r="E29" s="18"/>
      <c r="F29" s="18"/>
      <c r="G29" s="15"/>
      <c r="H29" s="18">
        <v>214.208856</v>
      </c>
      <c r="I29" s="2"/>
      <c r="J29" s="16"/>
      <c r="K29" s="16"/>
      <c r="L29" s="16"/>
      <c r="M29" s="16"/>
    </row>
    <row r="30" spans="1:14" s="12" customFormat="1" ht="17.25" customHeight="1" x14ac:dyDescent="0.7">
      <c r="A30" s="20" t="s">
        <v>27</v>
      </c>
      <c r="B30" s="21"/>
      <c r="C30" s="21"/>
      <c r="D30" s="21"/>
      <c r="E30" s="21"/>
      <c r="F30" s="21"/>
      <c r="G30" s="22"/>
      <c r="H30" s="21">
        <f>SUM(H24:H29)</f>
        <v>214.208856</v>
      </c>
      <c r="I30" s="2"/>
      <c r="J30" s="16"/>
      <c r="K30" s="16"/>
      <c r="L30" s="16"/>
      <c r="M30" s="16"/>
    </row>
    <row r="31" spans="1:14" ht="22.5" customHeight="1" x14ac:dyDescent="0.7">
      <c r="A31" s="23" t="s">
        <v>28</v>
      </c>
      <c r="B31" s="24"/>
      <c r="C31" s="24"/>
      <c r="D31" s="24"/>
      <c r="E31" s="24"/>
      <c r="F31" s="24"/>
      <c r="G31" s="15"/>
      <c r="H31" s="24">
        <f>SUM(H23:H29)</f>
        <v>217.7276147719312</v>
      </c>
    </row>
    <row r="32" spans="1:14" x14ac:dyDescent="0.7">
      <c r="A32" s="29" t="s">
        <v>29</v>
      </c>
    </row>
    <row r="33" spans="1:8" x14ac:dyDescent="0.7">
      <c r="A33" s="30" t="s">
        <v>30</v>
      </c>
    </row>
    <row r="34" spans="1:8" x14ac:dyDescent="0.7">
      <c r="B34" s="16"/>
      <c r="C34" s="16"/>
      <c r="D34" s="16"/>
      <c r="E34" s="16"/>
      <c r="F34" s="16"/>
      <c r="H34" s="16"/>
    </row>
    <row r="35" spans="1:8" x14ac:dyDescent="0.7">
      <c r="B35" s="16"/>
      <c r="C35" s="16"/>
      <c r="D35" s="16"/>
      <c r="E35" s="16"/>
      <c r="F35" s="16"/>
      <c r="H35" s="16"/>
    </row>
    <row r="40" spans="1:8" x14ac:dyDescent="0.7">
      <c r="H40" s="31"/>
    </row>
  </sheetData>
  <pageMargins left="0.25" right="0.25" top="0.75" bottom="0.75" header="0.3" footer="0.3"/>
  <pageSetup scale="85" fitToHeight="0" orientation="landscape" r:id="rId1"/>
  <headerFooter>
    <oddHeader>&amp;L&amp;"SABIC Typeface Headline Light"&amp;10&amp;Ke35205 Classification: Confidential&amp;1#_x000D_</oddHeader>
  </headerFooter>
  <ignoredErrors>
    <ignoredError sqref="H18" formula="1"/>
  </ignoredErrors>
  <drawing r:id="rId2"/>
</worksheet>
</file>

<file path=docMetadata/LabelInfo.xml><?xml version="1.0" encoding="utf-8"?>
<clbl:labelList xmlns:clbl="http://schemas.microsoft.com/office/2020/mipLabelMetadata">
  <clbl:label id="{99413353-fbc6-4217-b595-7e32a2176cdb}" enabled="1" method="Privileged" siteId="{a77c517c-e95e-435b-bbb4-cb17e462491f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 2025 v2</vt:lpstr>
      <vt:lpstr>Q2 2025 v2</vt:lpstr>
      <vt:lpstr>Q3 2025 v2</vt:lpstr>
      <vt:lpstr>Q4 2025 v2</vt:lpstr>
      <vt:lpstr>FY 2025 v2</vt:lpstr>
      <vt:lpstr>Q1 2026 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2026-04-28T07:28:23Z</dcterms:created>
  <dcterms:modified xsi:type="dcterms:W3CDTF">2026-04-28T07:28:31Z</dcterms:modified>
</cp:coreProperties>
</file>